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жим и тяга" sheetId="1" r:id="rId1"/>
    <sheet name="Народный жим" sheetId="2" r:id="rId2"/>
    <sheet name="Пауэрспорт" sheetId="3" r:id="rId3"/>
  </sheets>
  <definedNames/>
  <calcPr fullCalcOnLoad="1" refMode="R1C1"/>
</workbook>
</file>

<file path=xl/sharedStrings.xml><?xml version="1.0" encoding="utf-8"?>
<sst xmlns="http://schemas.openxmlformats.org/spreadsheetml/2006/main" count="331" uniqueCount="138">
  <si>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</si>
  <si>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</si>
  <si>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</si>
  <si>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</si>
  <si>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</si>
  <si>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</si>
  <si>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</si>
  <si>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</si>
  <si>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</si>
  <si>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open</t>
  </si>
  <si>
    <t>Место</t>
  </si>
  <si>
    <t>Абсолютное первенство</t>
  </si>
  <si>
    <t>82,5+</t>
  </si>
  <si>
    <t>Главный судья</t>
  </si>
  <si>
    <t>Репницын А.</t>
  </si>
  <si>
    <t>Главный секретарь</t>
  </si>
  <si>
    <t>Старший судья на помосте</t>
  </si>
  <si>
    <t>Горелов А.</t>
  </si>
  <si>
    <t>абс.</t>
  </si>
  <si>
    <t>100+</t>
  </si>
  <si>
    <t>Боковой судья</t>
  </si>
  <si>
    <t>Репницына М.</t>
  </si>
  <si>
    <t>Открытый Чемпионат Екатеринбурга</t>
  </si>
  <si>
    <t>по силовым видам, ФЦ "ProFIT ЖИМ", 03 мая 2016 г.</t>
  </si>
  <si>
    <t>56+</t>
  </si>
  <si>
    <t>82+</t>
  </si>
  <si>
    <t>Пауэрспорт</t>
  </si>
  <si>
    <t>Дата рождения</t>
  </si>
  <si>
    <t>ЖИМ СТОЯ</t>
  </si>
  <si>
    <t>ПОДЪЁМ НА БИЦЕПС</t>
  </si>
  <si>
    <t>СУММА</t>
  </si>
  <si>
    <t>ИТОГ</t>
  </si>
  <si>
    <t>subtotal</t>
  </si>
  <si>
    <t>Сумма</t>
  </si>
  <si>
    <t>Очки</t>
  </si>
  <si>
    <t>НАРОДНЫЙ ЖИМ</t>
  </si>
  <si>
    <t>Кол-во</t>
  </si>
  <si>
    <t>Народный жим ЛЮБИТЕЛИ</t>
  </si>
  <si>
    <t>С.вес</t>
  </si>
  <si>
    <t>Растворова Марина</t>
  </si>
  <si>
    <t>Динамо</t>
  </si>
  <si>
    <t>Крутских Татьяна</t>
  </si>
  <si>
    <t>Time-sport</t>
  </si>
  <si>
    <t>Мунтян Ирина</t>
  </si>
  <si>
    <t>Асбест</t>
  </si>
  <si>
    <t>Шонохов Дмитрий</t>
  </si>
  <si>
    <t>Sport-time</t>
  </si>
  <si>
    <t>Кольцово</t>
  </si>
  <si>
    <t>Чистяков Дмитрий</t>
  </si>
  <si>
    <t>Берсенев Денис</t>
  </si>
  <si>
    <t>Кыштым</t>
  </si>
  <si>
    <t>Устинов Дмитрий</t>
  </si>
  <si>
    <t>Нешатаева Юлия</t>
  </si>
  <si>
    <t>Спарта</t>
  </si>
  <si>
    <t>Блохинцева Кристина</t>
  </si>
  <si>
    <t>Берсенева Наталья</t>
  </si>
  <si>
    <t>Берсенева Наталия</t>
  </si>
  <si>
    <t>Важина Татьяна</t>
  </si>
  <si>
    <t>Романова Вера</t>
  </si>
  <si>
    <t>Локомотив</t>
  </si>
  <si>
    <t>Елькин Алексей</t>
  </si>
  <si>
    <t>Мыкольников Антон</t>
  </si>
  <si>
    <t>Реутова Н.</t>
  </si>
  <si>
    <t>Скороходов Игорь</t>
  </si>
  <si>
    <t>Нижний Тагил</t>
  </si>
  <si>
    <t>Иванушкин Яков</t>
  </si>
  <si>
    <t>Карелин Дмитрий</t>
  </si>
  <si>
    <t>Тавда</t>
  </si>
  <si>
    <t>Николаев Владислав</t>
  </si>
  <si>
    <t>Быстров Александр</t>
  </si>
  <si>
    <t>Фадеев Юрий</t>
  </si>
  <si>
    <t>Лебедев Дмитрий</t>
  </si>
  <si>
    <t>teen</t>
  </si>
  <si>
    <t>Мурашов Дмитрий</t>
  </si>
  <si>
    <t>Медведь</t>
  </si>
  <si>
    <t>Мухин Александр</t>
  </si>
  <si>
    <t>ПроФИТ ЖИМ</t>
  </si>
  <si>
    <t>Рахматуллин Владислав</t>
  </si>
  <si>
    <t>Энергетик</t>
  </si>
  <si>
    <t>Пилипенко Никита</t>
  </si>
  <si>
    <t>УрГЮУ</t>
  </si>
  <si>
    <t>Македонский Алексей</t>
  </si>
  <si>
    <t>Атлант</t>
  </si>
  <si>
    <t>Хусаинов Дмитрий</t>
  </si>
  <si>
    <t>Пушилин Максим</t>
  </si>
  <si>
    <t>Чебыкина Евгения</t>
  </si>
  <si>
    <t>Минязов Денис</t>
  </si>
  <si>
    <t>Уральский</t>
  </si>
  <si>
    <t>Коньков Никита</t>
  </si>
  <si>
    <t>Михайлов Алексей</t>
  </si>
  <si>
    <t>Пауэрхаусджим</t>
  </si>
  <si>
    <t>Лапехин Дмитрий</t>
  </si>
  <si>
    <t>Селютин Андрей</t>
  </si>
  <si>
    <t>Первоуральск</t>
  </si>
  <si>
    <t>Антонов Дмитрий</t>
  </si>
  <si>
    <t>Лотос</t>
  </si>
  <si>
    <t>Михальченко Дмитрий</t>
  </si>
  <si>
    <t>Брайт Фит</t>
  </si>
  <si>
    <t>Бурлаченко Антон</t>
  </si>
  <si>
    <t>Ахмедшин Алексей</t>
  </si>
  <si>
    <t>Дрим Тим</t>
  </si>
  <si>
    <t>Куликов Евгений</t>
  </si>
  <si>
    <t>Золотой Тигр</t>
  </si>
  <si>
    <t>Акимов Алексей</t>
  </si>
  <si>
    <t>Зарядка</t>
  </si>
  <si>
    <t>Магадеев Сергей</t>
  </si>
  <si>
    <t>Бушмелева Анна</t>
  </si>
  <si>
    <t>Соколов Денис</t>
  </si>
  <si>
    <t>Пашков Антон</t>
  </si>
  <si>
    <t>Банных Егор</t>
  </si>
  <si>
    <t>Арамиль</t>
  </si>
  <si>
    <t>Тебенёв Сергей</t>
  </si>
  <si>
    <t>Валиева Луиза</t>
  </si>
  <si>
    <t>ГринФитнес</t>
  </si>
  <si>
    <t>Гнеушева Аделина</t>
  </si>
  <si>
    <t>Панковская Татьяна</t>
  </si>
  <si>
    <t>Белый Волк</t>
  </si>
  <si>
    <t>Коробейников Герман</t>
  </si>
  <si>
    <t>Пологов Александр</t>
  </si>
  <si>
    <t>Витязь</t>
  </si>
  <si>
    <t>Олимпия</t>
  </si>
  <si>
    <t>н/з</t>
  </si>
  <si>
    <t>Медведь Barbell</t>
  </si>
  <si>
    <t>в/к</t>
  </si>
  <si>
    <t>Вовк Владимир</t>
  </si>
  <si>
    <t>КОМАНДНОЕ ПЕРВЕНСТВО</t>
  </si>
  <si>
    <t>ЖЕНЩИНЫ, жим штанги лёжа</t>
  </si>
  <si>
    <t>ЮНОШИ, жим штанги лёжа</t>
  </si>
  <si>
    <t>17 лет</t>
  </si>
  <si>
    <t>19 лет</t>
  </si>
  <si>
    <t>15 лет</t>
  </si>
  <si>
    <t>МУЖЧИНЫ, жим шатанги лёжа</t>
  </si>
  <si>
    <t>ЖЕНЩИНЫ, становая тяга</t>
  </si>
  <si>
    <t>МУЖЧИНЫ, становая тяга</t>
  </si>
  <si>
    <t>ЖЕНЩИНЫ, Народный жим</t>
  </si>
  <si>
    <t>ЮНОШИ, Народный жим</t>
  </si>
  <si>
    <t>МУЖЧИНЫ, Народный жим</t>
  </si>
  <si>
    <t>МУЖЧИНЫ, пауэрспорт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</si>
</sst>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7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b/>
      <sz val="16"/>
      <color indexed="12"/>
      <name val="Arial"/>
      <family val="2"/>
    </font>
    <font>
      <b/>
      <sz val="10"/>
      <name val="Cambria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8"/>
      <color indexed="12"/>
      <name val="Arial Cyr"/>
      <family val="0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  <font>
      <b/>
      <sz val="8"/>
      <color rgb="FF0000FF"/>
      <name val="Arial Cyr"/>
      <family val="0"/>
    </font>
    <font>
      <b/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60" fillId="0" borderId="0" xfId="0" applyNumberFormat="1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172" fontId="61" fillId="0" borderId="10" xfId="0" applyNumberFormat="1" applyFont="1" applyBorder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2" fontId="60" fillId="0" borderId="0" xfId="0" applyNumberFormat="1" applyFont="1" applyFill="1" applyBorder="1" applyAlignment="1">
      <alignment vertical="center"/>
    </xf>
    <xf numFmtId="172" fontId="62" fillId="0" borderId="11" xfId="0" applyNumberFormat="1" applyFont="1" applyFill="1" applyBorder="1" applyAlignment="1">
      <alignment horizontal="center" vertical="center"/>
    </xf>
    <xf numFmtId="172" fontId="61" fillId="0" borderId="0" xfId="0" applyNumberFormat="1" applyFont="1" applyFill="1" applyAlignment="1">
      <alignment horizontal="center" vertical="center"/>
    </xf>
    <xf numFmtId="172" fontId="61" fillId="0" borderId="1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172" fontId="62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2" fontId="65" fillId="0" borderId="29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14" fontId="5" fillId="0" borderId="3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172" fontId="61" fillId="0" borderId="39" xfId="0" applyNumberFormat="1" applyFont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172" fontId="61" fillId="0" borderId="3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2" fontId="65" fillId="0" borderId="34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2" fontId="65" fillId="0" borderId="43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2" fontId="15" fillId="0" borderId="21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14" fontId="5" fillId="0" borderId="39" xfId="0" applyNumberFormat="1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172" fontId="15" fillId="0" borderId="3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172" fontId="18" fillId="0" borderId="21" xfId="0" applyNumberFormat="1" applyFont="1" applyFill="1" applyBorder="1" applyAlignment="1">
      <alignment horizontal="center" vertical="center"/>
    </xf>
    <xf numFmtId="172" fontId="18" fillId="0" borderId="49" xfId="0" applyNumberFormat="1" applyFont="1" applyFill="1" applyBorder="1" applyAlignment="1">
      <alignment horizontal="center" vertical="center"/>
    </xf>
    <xf numFmtId="172" fontId="15" fillId="0" borderId="47" xfId="0" applyNumberFormat="1" applyFont="1" applyFill="1" applyBorder="1" applyAlignment="1">
      <alignment horizontal="center" vertical="center"/>
    </xf>
    <xf numFmtId="172" fontId="15" fillId="0" borderId="50" xfId="0" applyNumberFormat="1" applyFont="1" applyFill="1" applyBorder="1" applyAlignment="1">
      <alignment horizontal="center" vertical="center"/>
    </xf>
    <xf numFmtId="172" fontId="15" fillId="0" borderId="49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172" fontId="18" fillId="0" borderId="53" xfId="0" applyNumberFormat="1" applyFont="1" applyFill="1" applyBorder="1" applyAlignment="1">
      <alignment horizontal="center" vertical="center"/>
    </xf>
    <xf numFmtId="172" fontId="15" fillId="0" borderId="40" xfId="0" applyNumberFormat="1" applyFont="1" applyFill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 vertical="center"/>
    </xf>
    <xf numFmtId="172" fontId="15" fillId="0" borderId="53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5" customWidth="1"/>
    <col min="2" max="2" width="6.00390625" style="5" bestFit="1" customWidth="1"/>
    <col min="3" max="3" width="5.875" style="5" bestFit="1" customWidth="1"/>
    <col min="4" max="4" width="23.00390625" style="5" customWidth="1"/>
    <col min="5" max="5" width="18.125" style="5" bestFit="1" customWidth="1"/>
    <col min="6" max="6" width="13.25390625" style="5" bestFit="1" customWidth="1"/>
    <col min="7" max="7" width="11.75390625" style="5" customWidth="1"/>
    <col min="8" max="8" width="8.125" style="5" customWidth="1"/>
    <col min="9" max="9" width="7.75390625" style="39" customWidth="1"/>
    <col min="10" max="10" width="6.75390625" style="33" customWidth="1"/>
    <col min="11" max="11" width="7.375" style="33" customWidth="1"/>
    <col min="12" max="12" width="7.00390625" style="33" customWidth="1"/>
    <col min="13" max="13" width="2.875" style="33" customWidth="1"/>
    <col min="14" max="14" width="6.375" style="14" customWidth="1"/>
    <col min="15" max="15" width="8.25390625" style="42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2:56" s="7" customFormat="1" ht="22.5" customHeight="1">
      <c r="B1" s="50" t="s">
        <v>22</v>
      </c>
      <c r="D1" s="11"/>
      <c r="E1" s="11"/>
      <c r="F1" s="11"/>
      <c r="G1" s="11"/>
      <c r="H1" s="11"/>
      <c r="I1" s="48"/>
      <c r="J1" s="29"/>
      <c r="K1" s="29"/>
      <c r="L1" s="29"/>
      <c r="M1" s="29"/>
      <c r="N1" s="29"/>
      <c r="O1" s="41"/>
      <c r="P1" s="22"/>
      <c r="Q1" s="22"/>
      <c r="R1" s="16"/>
      <c r="S1" s="17"/>
      <c r="T1" s="15"/>
      <c r="U1" s="17"/>
      <c r="V1" s="15"/>
      <c r="W1" s="15"/>
      <c r="X1" s="15"/>
      <c r="Y1" s="15"/>
      <c r="Z1" s="15"/>
      <c r="AA1" s="17"/>
      <c r="AB1" s="15"/>
      <c r="AC1" s="1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2:17" ht="19.5" customHeight="1">
      <c r="B2" s="52" t="s">
        <v>23</v>
      </c>
      <c r="D2" s="23"/>
      <c r="E2" s="23"/>
      <c r="F2" s="23"/>
      <c r="G2" s="23"/>
      <c r="H2" s="23"/>
      <c r="I2" s="36"/>
      <c r="J2" s="32"/>
      <c r="K2" s="32"/>
      <c r="L2" s="32"/>
      <c r="M2" s="32"/>
      <c r="N2" s="44"/>
      <c r="O2" s="40"/>
      <c r="P2" s="23"/>
      <c r="Q2" s="23"/>
    </row>
    <row r="3" spans="6:10" ht="18.75" thickBot="1">
      <c r="F3" s="9"/>
      <c r="G3" s="19"/>
      <c r="H3" s="10"/>
      <c r="I3" s="37"/>
      <c r="J3" s="31"/>
    </row>
    <row r="4" spans="1:29" ht="12.75">
      <c r="A4" s="104" t="s">
        <v>34</v>
      </c>
      <c r="B4" s="108" t="s">
        <v>10</v>
      </c>
      <c r="C4" s="109" t="s">
        <v>2</v>
      </c>
      <c r="D4" s="107" t="s">
        <v>3</v>
      </c>
      <c r="E4" s="107" t="s">
        <v>7</v>
      </c>
      <c r="F4" s="107" t="s">
        <v>8</v>
      </c>
      <c r="G4" s="107" t="s">
        <v>4</v>
      </c>
      <c r="H4" s="107" t="s">
        <v>1</v>
      </c>
      <c r="I4" s="110" t="s">
        <v>0</v>
      </c>
      <c r="J4" s="101" t="s">
        <v>5</v>
      </c>
      <c r="K4" s="102"/>
      <c r="L4" s="102"/>
      <c r="M4" s="102"/>
      <c r="N4" s="102"/>
      <c r="O4" s="103"/>
      <c r="P4" s="106" t="s">
        <v>11</v>
      </c>
      <c r="X4" s="8"/>
      <c r="Y4" s="8"/>
      <c r="Z4" s="8"/>
      <c r="AA4" s="8"/>
      <c r="AB4" s="8"/>
      <c r="AC4" s="8"/>
    </row>
    <row r="5" spans="1:56" s="12" customFormat="1" ht="13.5" thickBot="1">
      <c r="A5" s="105"/>
      <c r="B5" s="144"/>
      <c r="C5" s="145"/>
      <c r="D5" s="146"/>
      <c r="E5" s="146"/>
      <c r="F5" s="146"/>
      <c r="G5" s="146"/>
      <c r="H5" s="146"/>
      <c r="I5" s="147"/>
      <c r="J5" s="148">
        <v>1</v>
      </c>
      <c r="K5" s="149">
        <v>2</v>
      </c>
      <c r="L5" s="149">
        <v>3</v>
      </c>
      <c r="M5" s="149">
        <v>4</v>
      </c>
      <c r="N5" s="149" t="s">
        <v>6</v>
      </c>
      <c r="O5" s="150" t="s">
        <v>0</v>
      </c>
      <c r="P5" s="151"/>
      <c r="Q5" s="24"/>
      <c r="R5" s="25"/>
      <c r="S5" s="26"/>
      <c r="T5" s="25"/>
      <c r="U5" s="26"/>
      <c r="V5" s="24"/>
      <c r="W5" s="24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</row>
    <row r="6" spans="1:56" ht="12.75">
      <c r="A6" s="131"/>
      <c r="B6" s="132"/>
      <c r="C6" s="131"/>
      <c r="D6" s="133" t="s">
        <v>126</v>
      </c>
      <c r="E6" s="134"/>
      <c r="F6" s="135"/>
      <c r="G6" s="136"/>
      <c r="H6" s="137"/>
      <c r="I6" s="138"/>
      <c r="J6" s="139"/>
      <c r="K6" s="139"/>
      <c r="L6" s="139"/>
      <c r="M6" s="140"/>
      <c r="N6" s="141"/>
      <c r="O6" s="142"/>
      <c r="P6" s="143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ht="12.75">
      <c r="A7" s="6">
        <v>12</v>
      </c>
      <c r="B7" s="99">
        <v>1</v>
      </c>
      <c r="C7" s="6">
        <v>56</v>
      </c>
      <c r="D7" s="1" t="s">
        <v>85</v>
      </c>
      <c r="E7" s="4" t="s">
        <v>46</v>
      </c>
      <c r="F7" s="2">
        <v>33134</v>
      </c>
      <c r="G7" s="1" t="s">
        <v>9</v>
      </c>
      <c r="H7" s="3">
        <v>50.65</v>
      </c>
      <c r="I7" s="38">
        <v>0.9872</v>
      </c>
      <c r="J7" s="4">
        <v>60</v>
      </c>
      <c r="K7" s="47">
        <v>62.5</v>
      </c>
      <c r="L7" s="4">
        <v>62.5</v>
      </c>
      <c r="M7" s="34"/>
      <c r="N7" s="54">
        <v>62.5</v>
      </c>
      <c r="O7" s="43">
        <f aca="true" t="shared" si="0" ref="O7:O21">N7*I7</f>
        <v>61.699999999999996</v>
      </c>
      <c r="P7" s="30">
        <v>1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s="20" customFormat="1" ht="12.75">
      <c r="A8" s="21">
        <v>5</v>
      </c>
      <c r="B8" s="99">
        <v>2</v>
      </c>
      <c r="C8" s="6">
        <v>56</v>
      </c>
      <c r="D8" s="1" t="s">
        <v>55</v>
      </c>
      <c r="E8" s="4" t="s">
        <v>50</v>
      </c>
      <c r="F8" s="2">
        <v>30491</v>
      </c>
      <c r="G8" s="1" t="s">
        <v>9</v>
      </c>
      <c r="H8" s="3">
        <v>52.55</v>
      </c>
      <c r="I8" s="38">
        <v>0.9595</v>
      </c>
      <c r="J8" s="4">
        <v>60</v>
      </c>
      <c r="K8" s="47">
        <v>62.5</v>
      </c>
      <c r="L8" s="47">
        <v>62.5</v>
      </c>
      <c r="M8" s="34"/>
      <c r="N8" s="54">
        <v>60</v>
      </c>
      <c r="O8" s="43">
        <f t="shared" si="0"/>
        <v>57.57</v>
      </c>
      <c r="P8" s="30">
        <v>2</v>
      </c>
      <c r="Q8" s="24"/>
      <c r="R8" s="25"/>
      <c r="S8" s="26"/>
      <c r="T8" s="25"/>
      <c r="U8" s="26"/>
      <c r="V8" s="24"/>
      <c r="W8" s="2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2.75">
      <c r="A9" s="6">
        <v>3</v>
      </c>
      <c r="B9" s="99">
        <v>3</v>
      </c>
      <c r="C9" s="6">
        <v>56</v>
      </c>
      <c r="D9" s="1" t="s">
        <v>41</v>
      </c>
      <c r="E9" s="4" t="s">
        <v>42</v>
      </c>
      <c r="F9" s="2">
        <v>31964</v>
      </c>
      <c r="G9" s="1" t="s">
        <v>9</v>
      </c>
      <c r="H9" s="3">
        <v>55.2</v>
      </c>
      <c r="I9" s="38">
        <v>0.9208</v>
      </c>
      <c r="J9" s="47">
        <v>57.5</v>
      </c>
      <c r="K9" s="4">
        <v>57.5</v>
      </c>
      <c r="L9" s="4">
        <v>60</v>
      </c>
      <c r="M9" s="34"/>
      <c r="N9" s="54">
        <v>60</v>
      </c>
      <c r="O9" s="43">
        <f t="shared" si="0"/>
        <v>55.248</v>
      </c>
      <c r="P9" s="30">
        <v>3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12.75">
      <c r="A10" s="6">
        <v>2</v>
      </c>
      <c r="B10" s="99">
        <v>4</v>
      </c>
      <c r="C10" s="6">
        <v>56</v>
      </c>
      <c r="D10" s="1" t="s">
        <v>52</v>
      </c>
      <c r="E10" s="4" t="s">
        <v>120</v>
      </c>
      <c r="F10" s="2">
        <v>31112</v>
      </c>
      <c r="G10" s="1" t="s">
        <v>9</v>
      </c>
      <c r="H10" s="3">
        <v>48.75</v>
      </c>
      <c r="I10" s="38">
        <v>1.025</v>
      </c>
      <c r="J10" s="4">
        <v>42.5</v>
      </c>
      <c r="K10" s="4">
        <v>45</v>
      </c>
      <c r="L10" s="4">
        <v>47.5</v>
      </c>
      <c r="M10" s="34"/>
      <c r="N10" s="54">
        <v>47.5</v>
      </c>
      <c r="O10" s="43">
        <f t="shared" si="0"/>
        <v>48.68749999999999</v>
      </c>
      <c r="P10" s="30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ht="12.75">
      <c r="A11" s="6">
        <v>1</v>
      </c>
      <c r="B11" s="99">
        <v>5</v>
      </c>
      <c r="C11" s="6">
        <v>56</v>
      </c>
      <c r="D11" s="1" t="s">
        <v>39</v>
      </c>
      <c r="E11" s="4" t="s">
        <v>40</v>
      </c>
      <c r="F11" s="2">
        <v>32125</v>
      </c>
      <c r="G11" s="1" t="s">
        <v>9</v>
      </c>
      <c r="H11" s="3">
        <v>41.05</v>
      </c>
      <c r="I11" s="38">
        <v>1.1756</v>
      </c>
      <c r="J11" s="47">
        <v>32.5</v>
      </c>
      <c r="K11" s="4">
        <v>32.5</v>
      </c>
      <c r="L11" s="47">
        <v>35</v>
      </c>
      <c r="M11" s="34"/>
      <c r="N11" s="53">
        <v>32.5</v>
      </c>
      <c r="O11" s="43">
        <f t="shared" si="0"/>
        <v>38.207</v>
      </c>
      <c r="P11" s="30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2.75">
      <c r="A12" s="6">
        <v>12</v>
      </c>
      <c r="B12" s="99">
        <v>1</v>
      </c>
      <c r="C12" s="6" t="s">
        <v>24</v>
      </c>
      <c r="D12" s="1" t="s">
        <v>43</v>
      </c>
      <c r="E12" s="4" t="s">
        <v>44</v>
      </c>
      <c r="F12" s="2">
        <v>30193</v>
      </c>
      <c r="G12" s="1" t="s">
        <v>9</v>
      </c>
      <c r="H12" s="3">
        <v>60</v>
      </c>
      <c r="I12" s="38">
        <v>0.8628</v>
      </c>
      <c r="J12" s="47">
        <v>55</v>
      </c>
      <c r="K12" s="47">
        <v>55</v>
      </c>
      <c r="L12" s="4">
        <v>55</v>
      </c>
      <c r="M12" s="34"/>
      <c r="N12" s="54">
        <v>55</v>
      </c>
      <c r="O12" s="43">
        <f t="shared" si="0"/>
        <v>47.454</v>
      </c>
      <c r="P12" s="30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ht="12.75">
      <c r="A13" s="6">
        <v>5</v>
      </c>
      <c r="B13" s="99">
        <v>2</v>
      </c>
      <c r="C13" s="6" t="s">
        <v>24</v>
      </c>
      <c r="D13" s="1" t="s">
        <v>112</v>
      </c>
      <c r="E13" s="4" t="s">
        <v>113</v>
      </c>
      <c r="F13" s="2">
        <v>35292</v>
      </c>
      <c r="G13" s="1" t="s">
        <v>9</v>
      </c>
      <c r="H13" s="3">
        <v>59</v>
      </c>
      <c r="I13" s="38">
        <v>0.8738</v>
      </c>
      <c r="J13" s="4">
        <v>45</v>
      </c>
      <c r="K13" s="47">
        <v>50</v>
      </c>
      <c r="L13" s="4">
        <v>50</v>
      </c>
      <c r="M13" s="34"/>
      <c r="N13" s="54">
        <v>50</v>
      </c>
      <c r="O13" s="43">
        <f t="shared" si="0"/>
        <v>43.69</v>
      </c>
      <c r="P13" s="30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29" ht="12.75">
      <c r="A14" s="6">
        <v>3</v>
      </c>
      <c r="B14" s="99">
        <v>3</v>
      </c>
      <c r="C14" s="6" t="s">
        <v>24</v>
      </c>
      <c r="D14" s="1" t="s">
        <v>106</v>
      </c>
      <c r="E14" s="4" t="s">
        <v>90</v>
      </c>
      <c r="F14" s="2">
        <v>34058</v>
      </c>
      <c r="G14" s="1" t="s">
        <v>9</v>
      </c>
      <c r="H14" s="3">
        <v>64.35</v>
      </c>
      <c r="I14" s="38">
        <v>0.8105</v>
      </c>
      <c r="J14" s="4">
        <v>45</v>
      </c>
      <c r="K14" s="45">
        <v>47.5</v>
      </c>
      <c r="L14" s="47">
        <v>50</v>
      </c>
      <c r="M14" s="34"/>
      <c r="N14" s="54">
        <v>47.5</v>
      </c>
      <c r="O14" s="43">
        <f t="shared" si="0"/>
        <v>38.49875</v>
      </c>
      <c r="P14" s="30"/>
      <c r="X14" s="8"/>
      <c r="Y14" s="8"/>
      <c r="Z14" s="8"/>
      <c r="AA14" s="8"/>
      <c r="AB14" s="8"/>
      <c r="AC14" s="8"/>
    </row>
    <row r="15" spans="1:56" ht="12.75">
      <c r="A15" s="6">
        <v>2</v>
      </c>
      <c r="B15" s="99">
        <v>4</v>
      </c>
      <c r="C15" s="6" t="s">
        <v>24</v>
      </c>
      <c r="D15" s="1" t="s">
        <v>54</v>
      </c>
      <c r="E15" s="4" t="s">
        <v>53</v>
      </c>
      <c r="F15" s="2">
        <v>33871</v>
      </c>
      <c r="G15" s="1" t="s">
        <v>9</v>
      </c>
      <c r="H15" s="3">
        <v>60</v>
      </c>
      <c r="I15" s="38">
        <v>0.8628</v>
      </c>
      <c r="J15" s="47">
        <v>35</v>
      </c>
      <c r="K15" s="4">
        <v>35</v>
      </c>
      <c r="L15" s="4">
        <v>40</v>
      </c>
      <c r="M15" s="34"/>
      <c r="N15" s="54">
        <v>40</v>
      </c>
      <c r="O15" s="43">
        <f t="shared" si="0"/>
        <v>34.512</v>
      </c>
      <c r="P15" s="30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ht="12.75">
      <c r="A16" s="6">
        <v>1</v>
      </c>
      <c r="B16" s="99">
        <v>5</v>
      </c>
      <c r="C16" s="6" t="s">
        <v>24</v>
      </c>
      <c r="D16" s="1" t="s">
        <v>114</v>
      </c>
      <c r="E16" s="4" t="s">
        <v>113</v>
      </c>
      <c r="F16" s="2">
        <v>35269</v>
      </c>
      <c r="G16" s="1" t="s">
        <v>9</v>
      </c>
      <c r="H16" s="3">
        <v>56.95</v>
      </c>
      <c r="I16" s="38">
        <v>0.898</v>
      </c>
      <c r="J16" s="4">
        <v>37.5</v>
      </c>
      <c r="K16" s="47">
        <v>40</v>
      </c>
      <c r="L16" s="47">
        <v>40</v>
      </c>
      <c r="M16" s="34"/>
      <c r="N16" s="54">
        <v>37.5</v>
      </c>
      <c r="O16" s="43">
        <f t="shared" si="0"/>
        <v>33.675000000000004</v>
      </c>
      <c r="P16" s="30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ht="12.75">
      <c r="A17" s="6"/>
      <c r="B17" s="99"/>
      <c r="C17" s="6"/>
      <c r="D17" s="46" t="s">
        <v>127</v>
      </c>
      <c r="E17" s="4"/>
      <c r="F17" s="2"/>
      <c r="G17" s="1"/>
      <c r="H17" s="3"/>
      <c r="I17" s="38"/>
      <c r="J17" s="4"/>
      <c r="K17" s="47"/>
      <c r="L17" s="47"/>
      <c r="M17" s="34"/>
      <c r="N17" s="54"/>
      <c r="O17" s="43"/>
      <c r="P17" s="30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ht="12.75">
      <c r="A18" s="6">
        <v>12</v>
      </c>
      <c r="B18" s="99">
        <v>1</v>
      </c>
      <c r="C18" s="6" t="s">
        <v>18</v>
      </c>
      <c r="D18" s="1" t="s">
        <v>99</v>
      </c>
      <c r="E18" s="4" t="s">
        <v>100</v>
      </c>
      <c r="F18" s="95" t="s">
        <v>128</v>
      </c>
      <c r="G18" s="1" t="s">
        <v>72</v>
      </c>
      <c r="H18" s="3">
        <v>79.9</v>
      </c>
      <c r="I18" s="38">
        <v>0.745</v>
      </c>
      <c r="J18" s="45">
        <v>125</v>
      </c>
      <c r="K18" s="45">
        <v>130</v>
      </c>
      <c r="L18" s="4">
        <v>132.5</v>
      </c>
      <c r="M18" s="34"/>
      <c r="N18" s="54">
        <v>132.5</v>
      </c>
      <c r="O18" s="43">
        <f t="shared" si="0"/>
        <v>98.7125</v>
      </c>
      <c r="P18" s="49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29" ht="12.75">
      <c r="A19" s="6">
        <v>5</v>
      </c>
      <c r="B19" s="99">
        <v>2</v>
      </c>
      <c r="C19" s="6" t="s">
        <v>18</v>
      </c>
      <c r="D19" s="1" t="s">
        <v>60</v>
      </c>
      <c r="E19" s="4" t="s">
        <v>44</v>
      </c>
      <c r="F19" s="95" t="s">
        <v>129</v>
      </c>
      <c r="G19" s="1" t="s">
        <v>72</v>
      </c>
      <c r="H19" s="3">
        <v>59.4</v>
      </c>
      <c r="I19" s="38">
        <v>0.9023</v>
      </c>
      <c r="J19" s="45">
        <v>97.5</v>
      </c>
      <c r="K19" s="45">
        <v>100</v>
      </c>
      <c r="L19" s="47">
        <v>102.5</v>
      </c>
      <c r="M19" s="45"/>
      <c r="N19" s="54">
        <v>100</v>
      </c>
      <c r="O19" s="43">
        <f t="shared" si="0"/>
        <v>90.23</v>
      </c>
      <c r="P19" s="49"/>
      <c r="X19" s="8"/>
      <c r="Y19" s="8"/>
      <c r="Z19" s="8"/>
      <c r="AA19" s="8"/>
      <c r="AB19" s="8"/>
      <c r="AC19" s="8"/>
    </row>
    <row r="20" spans="1:56" ht="12.75">
      <c r="A20" s="6">
        <v>3</v>
      </c>
      <c r="B20" s="99">
        <v>3</v>
      </c>
      <c r="C20" s="6" t="s">
        <v>18</v>
      </c>
      <c r="D20" s="1" t="s">
        <v>71</v>
      </c>
      <c r="E20" s="4" t="s">
        <v>44</v>
      </c>
      <c r="F20" s="95" t="s">
        <v>130</v>
      </c>
      <c r="G20" s="1" t="s">
        <v>72</v>
      </c>
      <c r="H20" s="3">
        <v>51.95</v>
      </c>
      <c r="I20" s="38">
        <v>1.1411</v>
      </c>
      <c r="J20" s="4">
        <v>55</v>
      </c>
      <c r="K20" s="4">
        <v>60</v>
      </c>
      <c r="L20" s="4">
        <v>65</v>
      </c>
      <c r="M20" s="34"/>
      <c r="N20" s="54">
        <v>65</v>
      </c>
      <c r="O20" s="43">
        <f t="shared" si="0"/>
        <v>74.1715</v>
      </c>
      <c r="P20" s="30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ht="12.75">
      <c r="A21" s="6">
        <v>2</v>
      </c>
      <c r="B21" s="99">
        <v>4</v>
      </c>
      <c r="C21" s="6" t="s">
        <v>18</v>
      </c>
      <c r="D21" s="1" t="s">
        <v>88</v>
      </c>
      <c r="E21" s="4" t="s">
        <v>87</v>
      </c>
      <c r="F21" s="95" t="s">
        <v>130</v>
      </c>
      <c r="G21" s="1" t="s">
        <v>72</v>
      </c>
      <c r="H21" s="3">
        <v>72.25</v>
      </c>
      <c r="I21" s="38">
        <v>0.8769</v>
      </c>
      <c r="J21" s="45">
        <v>70</v>
      </c>
      <c r="K21" s="4">
        <v>77.5</v>
      </c>
      <c r="L21" s="47">
        <v>82.5</v>
      </c>
      <c r="M21" s="34"/>
      <c r="N21" s="54">
        <v>77.5</v>
      </c>
      <c r="O21" s="43">
        <f t="shared" si="0"/>
        <v>67.95975</v>
      </c>
      <c r="P21" s="30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20" customFormat="1" ht="12.75">
      <c r="A22" s="21"/>
      <c r="B22" s="99"/>
      <c r="C22" s="21"/>
      <c r="D22" s="46" t="s">
        <v>131</v>
      </c>
      <c r="E22" s="4"/>
      <c r="F22" s="2"/>
      <c r="G22" s="1"/>
      <c r="H22" s="3"/>
      <c r="I22" s="38"/>
      <c r="J22" s="4"/>
      <c r="K22" s="45"/>
      <c r="L22" s="45"/>
      <c r="M22" s="34"/>
      <c r="N22" s="13"/>
      <c r="O22" s="43"/>
      <c r="P22" s="30"/>
      <c r="Q22" s="24"/>
      <c r="R22" s="25"/>
      <c r="S22" s="26"/>
      <c r="T22" s="25"/>
      <c r="U22" s="26"/>
      <c r="V22" s="24"/>
      <c r="W22" s="2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6" s="20" customFormat="1" ht="12.75">
      <c r="A23" s="21">
        <v>12</v>
      </c>
      <c r="B23" s="99">
        <v>1</v>
      </c>
      <c r="C23" s="6">
        <v>67.5</v>
      </c>
      <c r="D23" s="1" t="s">
        <v>124</v>
      </c>
      <c r="E23" s="4" t="s">
        <v>76</v>
      </c>
      <c r="F23" s="2">
        <v>35078</v>
      </c>
      <c r="G23" s="1" t="s">
        <v>9</v>
      </c>
      <c r="H23" s="3">
        <v>57.25</v>
      </c>
      <c r="I23" s="38">
        <v>0.8532</v>
      </c>
      <c r="J23" s="45">
        <v>107.5</v>
      </c>
      <c r="K23" s="45">
        <v>115</v>
      </c>
      <c r="L23" s="45">
        <v>120</v>
      </c>
      <c r="M23" s="34"/>
      <c r="N23" s="13">
        <v>120</v>
      </c>
      <c r="O23" s="43">
        <f aca="true" t="shared" si="1" ref="O23:O29">N23*I23</f>
        <v>102.384</v>
      </c>
      <c r="P23" s="49">
        <v>2</v>
      </c>
      <c r="Q23" s="24"/>
      <c r="R23" s="25"/>
      <c r="S23" s="26"/>
      <c r="T23" s="25"/>
      <c r="U23" s="26"/>
      <c r="V23" s="24"/>
      <c r="W23" s="2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20" customFormat="1" ht="12.75">
      <c r="A24" s="6">
        <v>12</v>
      </c>
      <c r="B24" s="99">
        <v>1</v>
      </c>
      <c r="C24" s="21">
        <v>75</v>
      </c>
      <c r="D24" s="1" t="s">
        <v>111</v>
      </c>
      <c r="E24" s="4" t="s">
        <v>110</v>
      </c>
      <c r="F24" s="2">
        <v>33555</v>
      </c>
      <c r="G24" s="1" t="s">
        <v>9</v>
      </c>
      <c r="H24" s="3">
        <v>72.7</v>
      </c>
      <c r="I24" s="38">
        <v>0.6812</v>
      </c>
      <c r="J24" s="45">
        <v>120</v>
      </c>
      <c r="K24" s="45">
        <v>127.5</v>
      </c>
      <c r="L24" s="45">
        <v>130</v>
      </c>
      <c r="M24" s="34"/>
      <c r="N24" s="13">
        <v>130</v>
      </c>
      <c r="O24" s="43">
        <f t="shared" si="1"/>
        <v>88.556</v>
      </c>
      <c r="P24" s="49"/>
      <c r="Q24" s="24"/>
      <c r="R24" s="25"/>
      <c r="S24" s="26"/>
      <c r="T24" s="25"/>
      <c r="U24" s="26"/>
      <c r="V24" s="24"/>
      <c r="W24" s="2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20" customFormat="1" ht="12.75">
      <c r="A25" s="6">
        <v>5</v>
      </c>
      <c r="B25" s="99">
        <v>2</v>
      </c>
      <c r="C25" s="21">
        <v>75</v>
      </c>
      <c r="D25" s="1" t="s">
        <v>89</v>
      </c>
      <c r="E25" s="4" t="s">
        <v>87</v>
      </c>
      <c r="F25" s="2">
        <v>31375</v>
      </c>
      <c r="G25" s="1" t="s">
        <v>9</v>
      </c>
      <c r="H25" s="3">
        <v>73.35</v>
      </c>
      <c r="I25" s="38">
        <v>0.6767</v>
      </c>
      <c r="J25" s="45">
        <v>107.5</v>
      </c>
      <c r="K25" s="45">
        <v>115</v>
      </c>
      <c r="L25" s="47">
        <v>117.5</v>
      </c>
      <c r="M25" s="34"/>
      <c r="N25" s="13">
        <v>115</v>
      </c>
      <c r="O25" s="43">
        <f t="shared" si="1"/>
        <v>77.8205</v>
      </c>
      <c r="P25" s="49"/>
      <c r="Q25" s="24"/>
      <c r="R25" s="25"/>
      <c r="S25" s="26"/>
      <c r="T25" s="25"/>
      <c r="U25" s="26"/>
      <c r="V25" s="24"/>
      <c r="W25" s="2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12.75">
      <c r="A26" s="6">
        <v>12</v>
      </c>
      <c r="B26" s="99">
        <v>1</v>
      </c>
      <c r="C26" s="21">
        <v>82.5</v>
      </c>
      <c r="D26" s="1" t="s">
        <v>48</v>
      </c>
      <c r="E26" s="4" t="s">
        <v>47</v>
      </c>
      <c r="F26" s="2">
        <v>29464</v>
      </c>
      <c r="G26" s="1" t="s">
        <v>9</v>
      </c>
      <c r="H26" s="3">
        <v>81.7</v>
      </c>
      <c r="I26" s="38">
        <v>0.6235</v>
      </c>
      <c r="J26" s="45">
        <v>120</v>
      </c>
      <c r="K26" s="45">
        <v>130</v>
      </c>
      <c r="L26" s="45">
        <v>132.5</v>
      </c>
      <c r="M26" s="34"/>
      <c r="N26" s="13">
        <v>132.5</v>
      </c>
      <c r="O26" s="43">
        <f t="shared" si="1"/>
        <v>82.61375000000001</v>
      </c>
      <c r="P26" s="49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1:56" ht="12.75">
      <c r="A27" s="6">
        <v>5</v>
      </c>
      <c r="B27" s="99">
        <v>2</v>
      </c>
      <c r="C27" s="21">
        <v>82.5</v>
      </c>
      <c r="D27" s="1" t="s">
        <v>105</v>
      </c>
      <c r="E27" s="4" t="s">
        <v>90</v>
      </c>
      <c r="F27" s="2">
        <v>34400</v>
      </c>
      <c r="G27" s="1" t="s">
        <v>9</v>
      </c>
      <c r="H27" s="3">
        <v>80.9</v>
      </c>
      <c r="I27" s="38">
        <v>0.6279</v>
      </c>
      <c r="J27" s="45">
        <v>120</v>
      </c>
      <c r="K27" s="45">
        <v>127.5</v>
      </c>
      <c r="L27" s="45">
        <v>130</v>
      </c>
      <c r="M27" s="34"/>
      <c r="N27" s="13">
        <v>130</v>
      </c>
      <c r="O27" s="43">
        <f t="shared" si="1"/>
        <v>81.627</v>
      </c>
      <c r="P27" s="49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1:56" ht="12.75">
      <c r="A28" s="21">
        <v>3</v>
      </c>
      <c r="B28" s="99">
        <v>3</v>
      </c>
      <c r="C28" s="21">
        <v>82.5</v>
      </c>
      <c r="D28" s="1" t="s">
        <v>79</v>
      </c>
      <c r="E28" s="4" t="s">
        <v>80</v>
      </c>
      <c r="F28" s="2">
        <v>35028</v>
      </c>
      <c r="G28" s="1" t="s">
        <v>9</v>
      </c>
      <c r="H28" s="3">
        <v>80.55</v>
      </c>
      <c r="I28" s="38">
        <v>0.6295</v>
      </c>
      <c r="J28" s="45">
        <v>110</v>
      </c>
      <c r="K28" s="47">
        <v>115</v>
      </c>
      <c r="L28" s="47">
        <v>115</v>
      </c>
      <c r="M28" s="34"/>
      <c r="N28" s="13">
        <v>110</v>
      </c>
      <c r="O28" s="43">
        <f t="shared" si="1"/>
        <v>69.24499999999999</v>
      </c>
      <c r="P28" s="49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ht="12.75">
      <c r="A29" s="21">
        <v>2</v>
      </c>
      <c r="B29" s="99">
        <v>4</v>
      </c>
      <c r="C29" s="21">
        <v>82.5</v>
      </c>
      <c r="D29" s="1" t="s">
        <v>65</v>
      </c>
      <c r="E29" s="4" t="s">
        <v>53</v>
      </c>
      <c r="F29" s="2">
        <v>33825</v>
      </c>
      <c r="G29" s="1" t="s">
        <v>9</v>
      </c>
      <c r="H29" s="3">
        <v>82</v>
      </c>
      <c r="I29" s="38">
        <v>0.6219</v>
      </c>
      <c r="J29" s="45">
        <v>90</v>
      </c>
      <c r="K29" s="45">
        <v>102.5</v>
      </c>
      <c r="L29" s="45">
        <v>107.5</v>
      </c>
      <c r="M29" s="34"/>
      <c r="N29" s="13">
        <v>107.5</v>
      </c>
      <c r="O29" s="43">
        <f t="shared" si="1"/>
        <v>66.85425000000001</v>
      </c>
      <c r="P29" s="49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ht="12.75">
      <c r="A30" s="6">
        <v>12</v>
      </c>
      <c r="B30" s="99">
        <v>1</v>
      </c>
      <c r="C30" s="21">
        <v>100</v>
      </c>
      <c r="D30" s="1" t="s">
        <v>118</v>
      </c>
      <c r="E30" s="4" t="s">
        <v>119</v>
      </c>
      <c r="F30" s="2">
        <v>31839</v>
      </c>
      <c r="G30" s="1" t="s">
        <v>9</v>
      </c>
      <c r="H30" s="3">
        <v>99.25</v>
      </c>
      <c r="I30" s="38">
        <v>0.6003</v>
      </c>
      <c r="J30" s="45">
        <v>180</v>
      </c>
      <c r="K30" s="45">
        <v>190</v>
      </c>
      <c r="L30" s="47">
        <v>190</v>
      </c>
      <c r="M30" s="34"/>
      <c r="N30" s="13">
        <v>180</v>
      </c>
      <c r="O30" s="43">
        <f aca="true" t="shared" si="2" ref="O30:O46">N30*I30</f>
        <v>108.05399999999999</v>
      </c>
      <c r="P30" s="49">
        <v>1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s="20" customFormat="1" ht="12.75">
      <c r="A31" s="6">
        <v>5</v>
      </c>
      <c r="B31" s="99">
        <v>2</v>
      </c>
      <c r="C31" s="21">
        <v>100</v>
      </c>
      <c r="D31" s="1" t="s">
        <v>92</v>
      </c>
      <c r="E31" s="4" t="s">
        <v>93</v>
      </c>
      <c r="F31" s="2">
        <v>27875</v>
      </c>
      <c r="G31" s="1" t="s">
        <v>9</v>
      </c>
      <c r="H31" s="3">
        <v>98.8</v>
      </c>
      <c r="I31" s="38">
        <v>0.557</v>
      </c>
      <c r="J31" s="45">
        <v>160</v>
      </c>
      <c r="K31" s="45">
        <v>170</v>
      </c>
      <c r="L31" s="45">
        <v>175</v>
      </c>
      <c r="M31" s="34"/>
      <c r="N31" s="13">
        <v>175</v>
      </c>
      <c r="O31" s="43">
        <f t="shared" si="2"/>
        <v>97.47500000000001</v>
      </c>
      <c r="P31" s="49">
        <v>3</v>
      </c>
      <c r="Q31" s="24"/>
      <c r="R31" s="25"/>
      <c r="S31" s="26"/>
      <c r="T31" s="25"/>
      <c r="U31" s="26"/>
      <c r="V31" s="24"/>
      <c r="W31" s="2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ht="12.75">
      <c r="A32" s="6">
        <v>3</v>
      </c>
      <c r="B32" s="99">
        <v>3</v>
      </c>
      <c r="C32" s="21">
        <v>100</v>
      </c>
      <c r="D32" s="1" t="s">
        <v>66</v>
      </c>
      <c r="E32" s="4" t="s">
        <v>53</v>
      </c>
      <c r="F32" s="2">
        <v>25108</v>
      </c>
      <c r="G32" s="1" t="s">
        <v>9</v>
      </c>
      <c r="H32" s="3">
        <v>97.7</v>
      </c>
      <c r="I32" s="38">
        <v>0.5599</v>
      </c>
      <c r="J32" s="45">
        <v>160</v>
      </c>
      <c r="K32" s="45">
        <v>167.5</v>
      </c>
      <c r="L32" s="47">
        <v>172.5</v>
      </c>
      <c r="M32" s="34"/>
      <c r="N32" s="13">
        <v>167.5</v>
      </c>
      <c r="O32" s="43">
        <f t="shared" si="2"/>
        <v>93.78325</v>
      </c>
      <c r="P32" s="49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1:56" ht="12.75">
      <c r="A33" s="6">
        <v>2</v>
      </c>
      <c r="B33" s="99">
        <v>4</v>
      </c>
      <c r="C33" s="21">
        <v>100</v>
      </c>
      <c r="D33" s="1" t="s">
        <v>84</v>
      </c>
      <c r="E33" s="4" t="s">
        <v>78</v>
      </c>
      <c r="F33" s="2">
        <v>33571</v>
      </c>
      <c r="G33" s="1" t="s">
        <v>9</v>
      </c>
      <c r="H33" s="3">
        <v>90.2</v>
      </c>
      <c r="I33" s="38">
        <v>0.5846</v>
      </c>
      <c r="J33" s="45">
        <v>140</v>
      </c>
      <c r="K33" s="45">
        <v>145</v>
      </c>
      <c r="L33" s="45">
        <v>150</v>
      </c>
      <c r="M33" s="34"/>
      <c r="N33" s="13">
        <v>150</v>
      </c>
      <c r="O33" s="43">
        <f t="shared" si="2"/>
        <v>87.69</v>
      </c>
      <c r="P33" s="49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56" ht="12.75">
      <c r="A34" s="6">
        <v>1</v>
      </c>
      <c r="B34" s="99">
        <v>5</v>
      </c>
      <c r="C34" s="21">
        <v>100</v>
      </c>
      <c r="D34" s="1" t="s">
        <v>49</v>
      </c>
      <c r="E34" s="4" t="s">
        <v>50</v>
      </c>
      <c r="F34" s="2">
        <v>29554</v>
      </c>
      <c r="G34" s="1" t="s">
        <v>9</v>
      </c>
      <c r="H34" s="3">
        <v>99.55</v>
      </c>
      <c r="I34" s="38">
        <v>0.555</v>
      </c>
      <c r="J34" s="45">
        <v>135</v>
      </c>
      <c r="K34" s="45">
        <v>142.5</v>
      </c>
      <c r="L34" s="45">
        <v>147.5</v>
      </c>
      <c r="M34" s="34"/>
      <c r="N34" s="13">
        <v>147.5</v>
      </c>
      <c r="O34" s="43">
        <f t="shared" si="2"/>
        <v>81.86250000000001</v>
      </c>
      <c r="P34" s="49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56" ht="12.75">
      <c r="A35" s="6">
        <v>0</v>
      </c>
      <c r="B35" s="99">
        <v>6</v>
      </c>
      <c r="C35" s="21">
        <v>100</v>
      </c>
      <c r="D35" s="1" t="s">
        <v>91</v>
      </c>
      <c r="E35" s="4" t="s">
        <v>90</v>
      </c>
      <c r="F35" s="2">
        <v>34098</v>
      </c>
      <c r="G35" s="1" t="s">
        <v>9</v>
      </c>
      <c r="H35" s="3">
        <v>90.65</v>
      </c>
      <c r="I35" s="38">
        <v>0.5827</v>
      </c>
      <c r="J35" s="45">
        <v>137.5</v>
      </c>
      <c r="K35" s="45">
        <v>142.5</v>
      </c>
      <c r="L35" s="47">
        <v>145</v>
      </c>
      <c r="M35" s="34"/>
      <c r="N35" s="13">
        <v>142.5</v>
      </c>
      <c r="O35" s="43">
        <f t="shared" si="2"/>
        <v>83.03475</v>
      </c>
      <c r="P35" s="49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ht="12.75">
      <c r="A36" s="6">
        <v>0</v>
      </c>
      <c r="B36" s="99">
        <v>7</v>
      </c>
      <c r="C36" s="21">
        <v>100</v>
      </c>
      <c r="D36" s="1" t="s">
        <v>51</v>
      </c>
      <c r="E36" s="4" t="s">
        <v>50</v>
      </c>
      <c r="F36" s="2">
        <v>33764</v>
      </c>
      <c r="G36" s="1" t="s">
        <v>9</v>
      </c>
      <c r="H36" s="3">
        <v>87.7</v>
      </c>
      <c r="I36" s="38">
        <v>0.5947</v>
      </c>
      <c r="J36" s="47">
        <v>135</v>
      </c>
      <c r="K36" s="47">
        <v>135</v>
      </c>
      <c r="L36" s="45">
        <v>135</v>
      </c>
      <c r="M36" s="34"/>
      <c r="N36" s="13">
        <v>135</v>
      </c>
      <c r="O36" s="43">
        <f t="shared" si="2"/>
        <v>80.2845</v>
      </c>
      <c r="P36" s="49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56" ht="12.75">
      <c r="A37" s="6">
        <v>0</v>
      </c>
      <c r="B37" s="99">
        <v>8</v>
      </c>
      <c r="C37" s="21">
        <v>100</v>
      </c>
      <c r="D37" s="1" t="s">
        <v>109</v>
      </c>
      <c r="E37" s="4" t="s">
        <v>110</v>
      </c>
      <c r="F37" s="2">
        <v>34511</v>
      </c>
      <c r="G37" s="1" t="s">
        <v>9</v>
      </c>
      <c r="H37" s="3">
        <v>89.8</v>
      </c>
      <c r="I37" s="38">
        <v>0.5861</v>
      </c>
      <c r="J37" s="45">
        <v>130</v>
      </c>
      <c r="K37" s="45">
        <v>135</v>
      </c>
      <c r="L37" s="47">
        <v>140</v>
      </c>
      <c r="M37" s="34"/>
      <c r="N37" s="13">
        <v>135</v>
      </c>
      <c r="O37" s="43">
        <f t="shared" si="2"/>
        <v>79.12349999999999</v>
      </c>
      <c r="P37" s="49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ht="15" customHeight="1">
      <c r="A38" s="6">
        <v>0</v>
      </c>
      <c r="B38" s="99">
        <v>9</v>
      </c>
      <c r="C38" s="21">
        <v>100</v>
      </c>
      <c r="D38" s="1" t="s">
        <v>96</v>
      </c>
      <c r="E38" s="4" t="s">
        <v>97</v>
      </c>
      <c r="F38" s="2">
        <v>30434</v>
      </c>
      <c r="G38" s="1" t="s">
        <v>9</v>
      </c>
      <c r="H38" s="3">
        <v>95.3</v>
      </c>
      <c r="I38" s="38">
        <v>0.5669</v>
      </c>
      <c r="J38" s="45">
        <v>115</v>
      </c>
      <c r="K38" s="45">
        <v>122.5</v>
      </c>
      <c r="L38" s="45">
        <v>130</v>
      </c>
      <c r="M38" s="34"/>
      <c r="N38" s="13">
        <v>130</v>
      </c>
      <c r="O38" s="43">
        <f t="shared" si="2"/>
        <v>73.69699999999999</v>
      </c>
      <c r="P38" s="49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56" ht="12.75">
      <c r="A39" s="6">
        <v>0</v>
      </c>
      <c r="B39" s="99">
        <v>10</v>
      </c>
      <c r="C39" s="21">
        <v>100</v>
      </c>
      <c r="D39" s="1" t="s">
        <v>63</v>
      </c>
      <c r="E39" s="4" t="s">
        <v>64</v>
      </c>
      <c r="F39" s="2">
        <v>22131</v>
      </c>
      <c r="G39" s="1" t="s">
        <v>9</v>
      </c>
      <c r="H39" s="3">
        <v>88.85</v>
      </c>
      <c r="I39" s="38">
        <v>0.5901</v>
      </c>
      <c r="J39" s="45">
        <v>120</v>
      </c>
      <c r="K39" s="47">
        <v>135</v>
      </c>
      <c r="L39" s="47">
        <v>135</v>
      </c>
      <c r="M39" s="34"/>
      <c r="N39" s="13">
        <v>120</v>
      </c>
      <c r="O39" s="43">
        <f t="shared" si="2"/>
        <v>70.812</v>
      </c>
      <c r="P39" s="49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ht="12.75">
      <c r="A40" s="21">
        <v>0</v>
      </c>
      <c r="B40" s="99">
        <v>11</v>
      </c>
      <c r="C40" s="21">
        <v>100</v>
      </c>
      <c r="D40" s="1" t="s">
        <v>77</v>
      </c>
      <c r="E40" s="4" t="s">
        <v>78</v>
      </c>
      <c r="F40" s="2">
        <v>29240</v>
      </c>
      <c r="G40" s="1" t="s">
        <v>9</v>
      </c>
      <c r="H40" s="3">
        <v>92.05</v>
      </c>
      <c r="I40" s="38">
        <v>0.5775</v>
      </c>
      <c r="J40" s="45">
        <v>95</v>
      </c>
      <c r="K40" s="45">
        <v>105</v>
      </c>
      <c r="L40" s="45">
        <v>110</v>
      </c>
      <c r="M40" s="34"/>
      <c r="N40" s="13">
        <v>110</v>
      </c>
      <c r="O40" s="43">
        <f t="shared" si="2"/>
        <v>63.525</v>
      </c>
      <c r="P40" s="49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56" ht="12.75">
      <c r="A41" s="6">
        <v>0</v>
      </c>
      <c r="B41" s="99">
        <v>12</v>
      </c>
      <c r="C41" s="21">
        <v>100</v>
      </c>
      <c r="D41" s="1" t="s">
        <v>86</v>
      </c>
      <c r="E41" s="4" t="s">
        <v>78</v>
      </c>
      <c r="F41" s="2">
        <v>32284</v>
      </c>
      <c r="G41" s="1" t="s">
        <v>9</v>
      </c>
      <c r="H41" s="3">
        <v>89.65</v>
      </c>
      <c r="I41" s="38">
        <v>0.5865</v>
      </c>
      <c r="J41" s="47">
        <v>90</v>
      </c>
      <c r="K41" s="45">
        <v>95</v>
      </c>
      <c r="L41" s="47">
        <v>100</v>
      </c>
      <c r="M41" s="34"/>
      <c r="N41" s="13">
        <v>95</v>
      </c>
      <c r="O41" s="43">
        <f t="shared" si="2"/>
        <v>55.7175</v>
      </c>
      <c r="P41" s="49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1:56" ht="12.75">
      <c r="A42" s="6">
        <v>0</v>
      </c>
      <c r="B42" s="99" t="s">
        <v>121</v>
      </c>
      <c r="C42" s="21">
        <v>100</v>
      </c>
      <c r="D42" s="1" t="s">
        <v>45</v>
      </c>
      <c r="E42" s="4" t="s">
        <v>46</v>
      </c>
      <c r="F42" s="2">
        <v>32293</v>
      </c>
      <c r="G42" s="1" t="s">
        <v>9</v>
      </c>
      <c r="H42" s="3">
        <v>99.55</v>
      </c>
      <c r="I42" s="38">
        <v>0.555</v>
      </c>
      <c r="J42" s="47">
        <v>155</v>
      </c>
      <c r="K42" s="47">
        <v>155</v>
      </c>
      <c r="L42" s="47">
        <v>155</v>
      </c>
      <c r="M42" s="34"/>
      <c r="N42" s="13">
        <v>0</v>
      </c>
      <c r="O42" s="43">
        <f t="shared" si="2"/>
        <v>0</v>
      </c>
      <c r="P42" s="49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1:29" ht="12.75">
      <c r="A43" s="6">
        <v>12</v>
      </c>
      <c r="B43" s="99">
        <v>1</v>
      </c>
      <c r="C43" s="6" t="s">
        <v>19</v>
      </c>
      <c r="D43" s="1" t="s">
        <v>103</v>
      </c>
      <c r="E43" s="4" t="s">
        <v>104</v>
      </c>
      <c r="F43" s="2">
        <v>31699</v>
      </c>
      <c r="G43" s="1" t="s">
        <v>9</v>
      </c>
      <c r="H43" s="3">
        <v>114.95</v>
      </c>
      <c r="I43" s="38">
        <v>0.5314</v>
      </c>
      <c r="J43" s="45">
        <v>170</v>
      </c>
      <c r="K43" s="45">
        <v>180</v>
      </c>
      <c r="L43" s="47">
        <v>185</v>
      </c>
      <c r="M43" s="34"/>
      <c r="N43" s="13">
        <v>180</v>
      </c>
      <c r="O43" s="43">
        <f t="shared" si="2"/>
        <v>95.652</v>
      </c>
      <c r="P43" s="30"/>
      <c r="X43" s="8"/>
      <c r="Y43" s="8"/>
      <c r="Z43" s="8"/>
      <c r="AA43" s="8"/>
      <c r="AB43" s="8"/>
      <c r="AC43" s="8"/>
    </row>
    <row r="44" spans="1:29" ht="12.75">
      <c r="A44" s="6">
        <v>5</v>
      </c>
      <c r="B44" s="99">
        <v>2</v>
      </c>
      <c r="C44" s="6" t="s">
        <v>19</v>
      </c>
      <c r="D44" s="1" t="s">
        <v>107</v>
      </c>
      <c r="E44" s="4" t="s">
        <v>42</v>
      </c>
      <c r="F44" s="2">
        <v>31830</v>
      </c>
      <c r="G44" s="1" t="s">
        <v>9</v>
      </c>
      <c r="H44" s="3">
        <v>107.5</v>
      </c>
      <c r="I44" s="38">
        <v>0.5398</v>
      </c>
      <c r="J44" s="45">
        <v>150</v>
      </c>
      <c r="K44" s="45">
        <v>160</v>
      </c>
      <c r="L44" s="45">
        <v>165</v>
      </c>
      <c r="M44" s="34"/>
      <c r="N44" s="13">
        <v>165</v>
      </c>
      <c r="O44" s="43">
        <f t="shared" si="2"/>
        <v>89.067</v>
      </c>
      <c r="P44" s="30"/>
      <c r="X44" s="8"/>
      <c r="Y44" s="8"/>
      <c r="Z44" s="8"/>
      <c r="AA44" s="8"/>
      <c r="AB44" s="8"/>
      <c r="AC44" s="8"/>
    </row>
    <row r="45" spans="1:29" ht="12.75">
      <c r="A45" s="6">
        <v>3</v>
      </c>
      <c r="B45" s="99">
        <v>3</v>
      </c>
      <c r="C45" s="6" t="s">
        <v>19</v>
      </c>
      <c r="D45" s="1" t="s">
        <v>61</v>
      </c>
      <c r="E45" s="4" t="s">
        <v>53</v>
      </c>
      <c r="F45" s="2">
        <v>32919</v>
      </c>
      <c r="G45" s="1" t="s">
        <v>9</v>
      </c>
      <c r="H45" s="3">
        <v>116.8</v>
      </c>
      <c r="I45" s="38">
        <v>0.5298</v>
      </c>
      <c r="J45" s="45">
        <v>160</v>
      </c>
      <c r="K45" s="47">
        <v>167.5</v>
      </c>
      <c r="L45" s="47">
        <v>172.5</v>
      </c>
      <c r="M45" s="34"/>
      <c r="N45" s="13">
        <v>160</v>
      </c>
      <c r="O45" s="43">
        <f t="shared" si="2"/>
        <v>84.768</v>
      </c>
      <c r="P45" s="49"/>
      <c r="X45" s="8"/>
      <c r="Y45" s="8"/>
      <c r="Z45" s="8"/>
      <c r="AA45" s="8"/>
      <c r="AB45" s="8"/>
      <c r="AC45" s="8"/>
    </row>
    <row r="46" spans="1:29" ht="12.75">
      <c r="A46" s="6">
        <v>2</v>
      </c>
      <c r="B46" s="99">
        <v>4</v>
      </c>
      <c r="C46" s="6" t="s">
        <v>19</v>
      </c>
      <c r="D46" s="1" t="s">
        <v>108</v>
      </c>
      <c r="E46" s="4" t="s">
        <v>76</v>
      </c>
      <c r="F46" s="2">
        <v>32881</v>
      </c>
      <c r="G46" s="1" t="s">
        <v>9</v>
      </c>
      <c r="H46" s="3">
        <v>105.05</v>
      </c>
      <c r="I46" s="38">
        <v>0.5436</v>
      </c>
      <c r="J46" s="45">
        <v>140</v>
      </c>
      <c r="K46" s="45">
        <v>147.5</v>
      </c>
      <c r="L46" s="45">
        <v>155</v>
      </c>
      <c r="M46" s="34"/>
      <c r="N46" s="13">
        <v>155</v>
      </c>
      <c r="O46" s="43">
        <f t="shared" si="2"/>
        <v>84.258</v>
      </c>
      <c r="P46" s="30"/>
      <c r="X46" s="8"/>
      <c r="Y46" s="8"/>
      <c r="Z46" s="8"/>
      <c r="AA46" s="8"/>
      <c r="AB46" s="8"/>
      <c r="AC46" s="8"/>
    </row>
    <row r="47" spans="1:29" ht="12.75">
      <c r="A47" s="6"/>
      <c r="B47" s="99"/>
      <c r="C47" s="6"/>
      <c r="D47" s="46" t="s">
        <v>132</v>
      </c>
      <c r="E47" s="4"/>
      <c r="F47" s="2"/>
      <c r="G47" s="1"/>
      <c r="H47" s="3"/>
      <c r="I47" s="38"/>
      <c r="J47" s="4"/>
      <c r="K47" s="45"/>
      <c r="L47" s="45"/>
      <c r="M47" s="34"/>
      <c r="N47" s="13"/>
      <c r="O47" s="43"/>
      <c r="P47" s="30"/>
      <c r="X47" s="8"/>
      <c r="Y47" s="8"/>
      <c r="Z47" s="8"/>
      <c r="AA47" s="8"/>
      <c r="AB47" s="8"/>
      <c r="AC47" s="8"/>
    </row>
    <row r="48" spans="1:56" ht="12.75">
      <c r="A48" s="6">
        <v>12</v>
      </c>
      <c r="B48" s="99">
        <v>1</v>
      </c>
      <c r="C48" s="6" t="s">
        <v>18</v>
      </c>
      <c r="D48" s="1" t="s">
        <v>112</v>
      </c>
      <c r="E48" s="4" t="s">
        <v>113</v>
      </c>
      <c r="F48" s="2">
        <v>35292</v>
      </c>
      <c r="G48" s="1" t="s">
        <v>9</v>
      </c>
      <c r="H48" s="3">
        <v>59</v>
      </c>
      <c r="I48" s="38">
        <v>0.8738</v>
      </c>
      <c r="J48" s="4">
        <v>100</v>
      </c>
      <c r="K48" s="4">
        <v>110</v>
      </c>
      <c r="L48" s="4">
        <v>112.5</v>
      </c>
      <c r="M48" s="34"/>
      <c r="N48" s="13">
        <v>112.5</v>
      </c>
      <c r="O48" s="43">
        <f>N48*I48</f>
        <v>98.30250000000001</v>
      </c>
      <c r="P48" s="30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1:29" ht="12.75">
      <c r="A49" s="6">
        <v>5</v>
      </c>
      <c r="B49" s="99">
        <v>2</v>
      </c>
      <c r="C49" s="6" t="s">
        <v>18</v>
      </c>
      <c r="D49" s="4" t="s">
        <v>57</v>
      </c>
      <c r="E49" s="4" t="s">
        <v>44</v>
      </c>
      <c r="F49" s="2">
        <v>36062</v>
      </c>
      <c r="G49" s="1" t="s">
        <v>9</v>
      </c>
      <c r="H49" s="3">
        <v>64.2</v>
      </c>
      <c r="I49" s="38">
        <v>0.8105</v>
      </c>
      <c r="J49" s="4">
        <v>110</v>
      </c>
      <c r="K49" s="45">
        <v>115</v>
      </c>
      <c r="L49" s="45">
        <v>120</v>
      </c>
      <c r="M49" s="34"/>
      <c r="N49" s="13">
        <v>120</v>
      </c>
      <c r="O49" s="43">
        <f>N49*I49</f>
        <v>97.26</v>
      </c>
      <c r="P49" s="30"/>
      <c r="X49" s="8"/>
      <c r="Y49" s="8"/>
      <c r="Z49" s="8"/>
      <c r="AA49" s="8"/>
      <c r="AB49" s="8"/>
      <c r="AC49" s="8"/>
    </row>
    <row r="50" spans="1:29" ht="12.75">
      <c r="A50" s="6">
        <v>3</v>
      </c>
      <c r="B50" s="99">
        <v>3</v>
      </c>
      <c r="C50" s="6" t="s">
        <v>18</v>
      </c>
      <c r="D50" s="1" t="s">
        <v>58</v>
      </c>
      <c r="E50" s="4" t="s">
        <v>59</v>
      </c>
      <c r="F50" s="2">
        <v>31330</v>
      </c>
      <c r="G50" s="1" t="s">
        <v>9</v>
      </c>
      <c r="H50" s="3">
        <v>87.65</v>
      </c>
      <c r="I50" s="38">
        <v>0.6442</v>
      </c>
      <c r="J50" s="4">
        <v>125</v>
      </c>
      <c r="K50" s="45">
        <v>135</v>
      </c>
      <c r="L50" s="45">
        <v>140</v>
      </c>
      <c r="M50" s="34"/>
      <c r="N50" s="13">
        <v>140</v>
      </c>
      <c r="O50" s="43">
        <f>N50*I50</f>
        <v>90.188</v>
      </c>
      <c r="P50" s="30"/>
      <c r="X50" s="8"/>
      <c r="Y50" s="8"/>
      <c r="Z50" s="8"/>
      <c r="AA50" s="8"/>
      <c r="AB50" s="8"/>
      <c r="AC50" s="8"/>
    </row>
    <row r="51" spans="1:29" ht="12.75">
      <c r="A51" s="6">
        <v>2</v>
      </c>
      <c r="B51" s="99">
        <v>4</v>
      </c>
      <c r="C51" s="6" t="s">
        <v>18</v>
      </c>
      <c r="D51" s="1" t="s">
        <v>106</v>
      </c>
      <c r="E51" s="4" t="s">
        <v>90</v>
      </c>
      <c r="F51" s="2">
        <v>34058</v>
      </c>
      <c r="G51" s="1" t="s">
        <v>9</v>
      </c>
      <c r="H51" s="3">
        <v>64.35</v>
      </c>
      <c r="I51" s="38">
        <v>0.8105</v>
      </c>
      <c r="J51" s="4">
        <v>80</v>
      </c>
      <c r="K51" s="45">
        <v>85</v>
      </c>
      <c r="L51" s="45">
        <v>90</v>
      </c>
      <c r="M51" s="34"/>
      <c r="N51" s="13">
        <v>90</v>
      </c>
      <c r="O51" s="43">
        <f>N51*I51</f>
        <v>72.945</v>
      </c>
      <c r="P51" s="30"/>
      <c r="X51" s="8"/>
      <c r="Y51" s="8"/>
      <c r="Z51" s="8"/>
      <c r="AA51" s="8"/>
      <c r="AB51" s="8"/>
      <c r="AC51" s="8"/>
    </row>
    <row r="52" spans="1:29" ht="12.75">
      <c r="A52" s="6"/>
      <c r="B52" s="99"/>
      <c r="C52" s="6"/>
      <c r="D52" s="46" t="s">
        <v>133</v>
      </c>
      <c r="E52" s="4"/>
      <c r="F52" s="2"/>
      <c r="G52" s="1"/>
      <c r="H52" s="3"/>
      <c r="I52" s="38"/>
      <c r="J52" s="4"/>
      <c r="K52" s="45"/>
      <c r="L52" s="45"/>
      <c r="M52" s="34"/>
      <c r="N52" s="13"/>
      <c r="O52" s="43"/>
      <c r="P52" s="30"/>
      <c r="X52" s="8"/>
      <c r="Y52" s="8"/>
      <c r="Z52" s="8"/>
      <c r="AA52" s="8"/>
      <c r="AB52" s="8"/>
      <c r="AC52" s="8"/>
    </row>
    <row r="53" spans="1:29" ht="12.75">
      <c r="A53" s="6">
        <v>12</v>
      </c>
      <c r="B53" s="99">
        <v>1</v>
      </c>
      <c r="C53" s="6">
        <v>82.5</v>
      </c>
      <c r="D53" s="1" t="s">
        <v>69</v>
      </c>
      <c r="E53" s="4" t="s">
        <v>44</v>
      </c>
      <c r="F53" s="2">
        <v>31143</v>
      </c>
      <c r="G53" s="1" t="s">
        <v>9</v>
      </c>
      <c r="H53" s="3">
        <v>69.1</v>
      </c>
      <c r="I53" s="38">
        <v>0.711</v>
      </c>
      <c r="J53" s="4">
        <v>180</v>
      </c>
      <c r="K53" s="45">
        <v>185</v>
      </c>
      <c r="L53" s="45">
        <v>190</v>
      </c>
      <c r="M53" s="34"/>
      <c r="N53" s="13">
        <v>190</v>
      </c>
      <c r="O53" s="43">
        <f aca="true" t="shared" si="3" ref="O53:O58">N53*I53</f>
        <v>135.09</v>
      </c>
      <c r="P53" s="30"/>
      <c r="X53" s="8"/>
      <c r="Y53" s="8"/>
      <c r="Z53" s="8"/>
      <c r="AA53" s="8"/>
      <c r="AB53" s="8"/>
      <c r="AC53" s="8"/>
    </row>
    <row r="54" spans="1:29" ht="12.75">
      <c r="A54" s="6">
        <v>5</v>
      </c>
      <c r="B54" s="99">
        <v>2</v>
      </c>
      <c r="C54" s="6">
        <v>82.5</v>
      </c>
      <c r="D54" s="1" t="s">
        <v>70</v>
      </c>
      <c r="E54" s="4" t="s">
        <v>44</v>
      </c>
      <c r="F54" s="2">
        <v>31616</v>
      </c>
      <c r="G54" s="1" t="s">
        <v>9</v>
      </c>
      <c r="H54" s="3">
        <v>73.45</v>
      </c>
      <c r="I54" s="38">
        <v>0.6752</v>
      </c>
      <c r="J54" s="4">
        <v>170</v>
      </c>
      <c r="K54" s="45">
        <v>180</v>
      </c>
      <c r="L54" s="47">
        <v>0</v>
      </c>
      <c r="M54" s="34"/>
      <c r="N54" s="13">
        <v>180</v>
      </c>
      <c r="O54" s="43">
        <f t="shared" si="3"/>
        <v>121.536</v>
      </c>
      <c r="P54" s="30"/>
      <c r="X54" s="8"/>
      <c r="Y54" s="8"/>
      <c r="Z54" s="8"/>
      <c r="AA54" s="8"/>
      <c r="AB54" s="8"/>
      <c r="AC54" s="8"/>
    </row>
    <row r="55" spans="1:29" ht="12.75">
      <c r="A55" s="6">
        <v>3</v>
      </c>
      <c r="B55" s="99">
        <v>3</v>
      </c>
      <c r="C55" s="6">
        <v>82.5</v>
      </c>
      <c r="D55" s="1" t="s">
        <v>68</v>
      </c>
      <c r="E55" s="4" t="s">
        <v>67</v>
      </c>
      <c r="F55" s="2">
        <v>36454</v>
      </c>
      <c r="G55" s="1" t="s">
        <v>9</v>
      </c>
      <c r="H55" s="3">
        <v>77.3</v>
      </c>
      <c r="I55" s="38">
        <v>0.6492</v>
      </c>
      <c r="J55" s="4">
        <v>130</v>
      </c>
      <c r="K55" s="45">
        <v>152.5</v>
      </c>
      <c r="L55" s="47">
        <v>165</v>
      </c>
      <c r="M55" s="34"/>
      <c r="N55" s="13">
        <v>152.5</v>
      </c>
      <c r="O55" s="43">
        <f t="shared" si="3"/>
        <v>99.003</v>
      </c>
      <c r="P55" s="30"/>
      <c r="X55" s="8"/>
      <c r="Y55" s="8"/>
      <c r="Z55" s="8"/>
      <c r="AA55" s="8"/>
      <c r="AB55" s="8"/>
      <c r="AC55" s="8"/>
    </row>
    <row r="56" spans="1:29" ht="12.75">
      <c r="A56" s="6">
        <v>2</v>
      </c>
      <c r="B56" s="99">
        <v>4</v>
      </c>
      <c r="C56" s="6">
        <v>82.5</v>
      </c>
      <c r="D56" s="1" t="s">
        <v>73</v>
      </c>
      <c r="E56" s="4" t="s">
        <v>74</v>
      </c>
      <c r="F56" s="2">
        <v>34723</v>
      </c>
      <c r="G56" s="1" t="s">
        <v>9</v>
      </c>
      <c r="H56" s="3">
        <v>70.55</v>
      </c>
      <c r="I56" s="38">
        <v>0.698</v>
      </c>
      <c r="J56" s="4">
        <v>110</v>
      </c>
      <c r="K56" s="45">
        <v>130</v>
      </c>
      <c r="L56" s="47">
        <v>145</v>
      </c>
      <c r="M56" s="34"/>
      <c r="N56" s="13">
        <v>130</v>
      </c>
      <c r="O56" s="43">
        <f t="shared" si="3"/>
        <v>90.74</v>
      </c>
      <c r="P56" s="30"/>
      <c r="X56" s="8"/>
      <c r="Y56" s="8"/>
      <c r="Z56" s="8"/>
      <c r="AA56" s="8"/>
      <c r="AB56" s="8"/>
      <c r="AC56" s="8"/>
    </row>
    <row r="57" spans="1:29" ht="12.75">
      <c r="A57" s="6">
        <v>1</v>
      </c>
      <c r="B57" s="99">
        <v>5</v>
      </c>
      <c r="C57" s="6">
        <v>82.5</v>
      </c>
      <c r="D57" s="1" t="s">
        <v>83</v>
      </c>
      <c r="E57" s="4" t="s">
        <v>74</v>
      </c>
      <c r="F57" s="2">
        <v>34842</v>
      </c>
      <c r="G57" s="1" t="s">
        <v>9</v>
      </c>
      <c r="H57" s="3">
        <v>52.1</v>
      </c>
      <c r="I57" s="38">
        <v>0.9494</v>
      </c>
      <c r="J57" s="4">
        <v>95</v>
      </c>
      <c r="K57" s="45">
        <v>105</v>
      </c>
      <c r="L57" s="47">
        <v>115</v>
      </c>
      <c r="M57" s="34"/>
      <c r="N57" s="13">
        <v>105</v>
      </c>
      <c r="O57" s="43">
        <f t="shared" si="3"/>
        <v>99.687</v>
      </c>
      <c r="P57" s="30"/>
      <c r="X57" s="8"/>
      <c r="Y57" s="8"/>
      <c r="Z57" s="8"/>
      <c r="AA57" s="8"/>
      <c r="AB57" s="8"/>
      <c r="AC57" s="8"/>
    </row>
    <row r="58" spans="1:29" ht="12.75">
      <c r="A58" s="6">
        <v>12</v>
      </c>
      <c r="B58" s="99">
        <v>1</v>
      </c>
      <c r="C58" s="6" t="s">
        <v>25</v>
      </c>
      <c r="D58" s="1" t="s">
        <v>98</v>
      </c>
      <c r="E58" s="4" t="s">
        <v>97</v>
      </c>
      <c r="F58" s="2">
        <v>33991</v>
      </c>
      <c r="G58" s="1" t="s">
        <v>9</v>
      </c>
      <c r="H58" s="3">
        <v>99</v>
      </c>
      <c r="I58" s="38">
        <v>0.5565</v>
      </c>
      <c r="J58" s="4">
        <v>200</v>
      </c>
      <c r="K58" s="45">
        <v>215</v>
      </c>
      <c r="L58" s="45">
        <v>230</v>
      </c>
      <c r="M58" s="34"/>
      <c r="N58" s="13">
        <v>230</v>
      </c>
      <c r="O58" s="43">
        <f t="shared" si="3"/>
        <v>127.995</v>
      </c>
      <c r="P58" s="30"/>
      <c r="X58" s="8"/>
      <c r="Y58" s="8"/>
      <c r="Z58" s="8"/>
      <c r="AA58" s="8"/>
      <c r="AB58" s="8"/>
      <c r="AC58" s="8"/>
    </row>
    <row r="60" spans="2:5" ht="12.75">
      <c r="B60" s="51" t="s">
        <v>13</v>
      </c>
      <c r="E60" s="5" t="s">
        <v>14</v>
      </c>
    </row>
    <row r="61" spans="2:5" ht="12.75">
      <c r="B61" s="51" t="s">
        <v>15</v>
      </c>
      <c r="E61" s="5" t="s">
        <v>21</v>
      </c>
    </row>
    <row r="62" spans="2:5" ht="12.75">
      <c r="B62" s="51" t="s">
        <v>16</v>
      </c>
      <c r="E62" s="5" t="s">
        <v>17</v>
      </c>
    </row>
    <row r="63" spans="2:5" ht="12.75">
      <c r="B63" s="51" t="s">
        <v>20</v>
      </c>
      <c r="E63" s="5" t="s">
        <v>62</v>
      </c>
    </row>
    <row r="64" ht="13.5" thickBot="1"/>
    <row r="65" spans="1:4" ht="15.75" customHeight="1" thickBot="1">
      <c r="A65" s="127" t="s">
        <v>125</v>
      </c>
      <c r="B65" s="128"/>
      <c r="C65" s="128"/>
      <c r="D65" s="129"/>
    </row>
    <row r="66" spans="1:4" ht="12.75">
      <c r="A66" s="130" t="s">
        <v>44</v>
      </c>
      <c r="B66" s="7"/>
      <c r="C66" s="121"/>
      <c r="D66" s="123">
        <v>56</v>
      </c>
    </row>
    <row r="67" spans="1:4" ht="12.75">
      <c r="A67" s="122" t="s">
        <v>104</v>
      </c>
      <c r="B67" s="8"/>
      <c r="C67" s="123"/>
      <c r="D67" s="123">
        <v>25</v>
      </c>
    </row>
    <row r="68" spans="1:4" ht="12.75">
      <c r="A68" s="122" t="s">
        <v>113</v>
      </c>
      <c r="B68" s="8"/>
      <c r="C68" s="123"/>
      <c r="D68" s="123">
        <v>18</v>
      </c>
    </row>
    <row r="69" spans="1:4" ht="12.75">
      <c r="A69" s="122" t="s">
        <v>76</v>
      </c>
      <c r="B69" s="8"/>
      <c r="C69" s="123"/>
      <c r="D69" s="123">
        <v>17</v>
      </c>
    </row>
    <row r="70" spans="1:4" ht="12.75">
      <c r="A70" s="122" t="s">
        <v>93</v>
      </c>
      <c r="B70" s="8"/>
      <c r="C70" s="123"/>
      <c r="D70" s="123">
        <v>17</v>
      </c>
    </row>
    <row r="71" spans="1:4" ht="12.75">
      <c r="A71" s="122" t="s">
        <v>53</v>
      </c>
      <c r="B71" s="8"/>
      <c r="C71" s="123"/>
      <c r="D71" s="123">
        <v>13</v>
      </c>
    </row>
    <row r="72" spans="1:4" ht="12.75">
      <c r="A72" s="122" t="s">
        <v>46</v>
      </c>
      <c r="B72" s="8"/>
      <c r="C72" s="123"/>
      <c r="D72" s="123">
        <v>12</v>
      </c>
    </row>
    <row r="73" spans="1:4" ht="12.75">
      <c r="A73" s="122" t="s">
        <v>100</v>
      </c>
      <c r="B73" s="8"/>
      <c r="C73" s="123"/>
      <c r="D73" s="123">
        <v>12</v>
      </c>
    </row>
    <row r="74" spans="1:4" ht="12.75">
      <c r="A74" s="122" t="s">
        <v>110</v>
      </c>
      <c r="B74" s="8"/>
      <c r="C74" s="123"/>
      <c r="D74" s="123">
        <v>12</v>
      </c>
    </row>
    <row r="75" spans="1:4" ht="12.75">
      <c r="A75" s="122" t="s">
        <v>47</v>
      </c>
      <c r="B75" s="8"/>
      <c r="C75" s="123"/>
      <c r="D75" s="123">
        <v>12</v>
      </c>
    </row>
    <row r="76" spans="1:4" ht="12.75">
      <c r="A76" s="122" t="s">
        <v>119</v>
      </c>
      <c r="B76" s="8"/>
      <c r="C76" s="123"/>
      <c r="D76" s="123">
        <v>12</v>
      </c>
    </row>
    <row r="77" spans="1:4" ht="12.75">
      <c r="A77" s="122" t="s">
        <v>97</v>
      </c>
      <c r="B77" s="8"/>
      <c r="C77" s="123"/>
      <c r="D77" s="123">
        <v>12</v>
      </c>
    </row>
    <row r="78" spans="1:4" ht="12.75">
      <c r="A78" s="122" t="s">
        <v>50</v>
      </c>
      <c r="B78" s="8"/>
      <c r="C78" s="123"/>
      <c r="D78" s="123">
        <v>11</v>
      </c>
    </row>
    <row r="79" spans="1:4" ht="12.75">
      <c r="A79" s="122" t="s">
        <v>90</v>
      </c>
      <c r="B79" s="8"/>
      <c r="C79" s="123"/>
      <c r="D79" s="123">
        <v>10</v>
      </c>
    </row>
    <row r="80" spans="1:4" ht="12.75">
      <c r="A80" s="122" t="s">
        <v>42</v>
      </c>
      <c r="B80" s="8"/>
      <c r="C80" s="123"/>
      <c r="D80" s="123">
        <v>8</v>
      </c>
    </row>
    <row r="81" spans="1:4" ht="12.75">
      <c r="A81" s="122" t="s">
        <v>87</v>
      </c>
      <c r="B81" s="8"/>
      <c r="C81" s="123"/>
      <c r="D81" s="123">
        <v>7</v>
      </c>
    </row>
    <row r="82" spans="1:4" ht="12.75">
      <c r="A82" s="124" t="s">
        <v>102</v>
      </c>
      <c r="B82" s="8"/>
      <c r="C82" s="123"/>
      <c r="D82" s="123">
        <v>5</v>
      </c>
    </row>
    <row r="83" spans="1:4" ht="12.75">
      <c r="A83" s="124" t="s">
        <v>95</v>
      </c>
      <c r="B83" s="8"/>
      <c r="C83" s="123"/>
      <c r="D83" s="123">
        <v>5</v>
      </c>
    </row>
    <row r="84" spans="1:4" ht="12.75">
      <c r="A84" s="122" t="s">
        <v>80</v>
      </c>
      <c r="B84" s="8"/>
      <c r="C84" s="123"/>
      <c r="D84" s="123">
        <v>3</v>
      </c>
    </row>
    <row r="85" spans="1:4" ht="12.75">
      <c r="A85" s="124" t="s">
        <v>67</v>
      </c>
      <c r="B85" s="8"/>
      <c r="C85" s="123"/>
      <c r="D85" s="123">
        <v>3</v>
      </c>
    </row>
    <row r="86" spans="1:4" ht="12.75">
      <c r="A86" s="124" t="s">
        <v>122</v>
      </c>
      <c r="B86" s="8"/>
      <c r="C86" s="123"/>
      <c r="D86" s="123">
        <v>3</v>
      </c>
    </row>
    <row r="87" spans="1:4" ht="12.75">
      <c r="A87" s="124" t="s">
        <v>59</v>
      </c>
      <c r="B87" s="8"/>
      <c r="C87" s="123"/>
      <c r="D87" s="123">
        <v>3</v>
      </c>
    </row>
    <row r="88" spans="1:4" ht="12.75">
      <c r="A88" s="122" t="s">
        <v>120</v>
      </c>
      <c r="B88" s="8"/>
      <c r="C88" s="123"/>
      <c r="D88" s="123">
        <v>2</v>
      </c>
    </row>
    <row r="89" spans="1:4" ht="12.75">
      <c r="A89" s="122" t="s">
        <v>78</v>
      </c>
      <c r="B89" s="8"/>
      <c r="C89" s="123"/>
      <c r="D89" s="123">
        <v>2</v>
      </c>
    </row>
    <row r="90" spans="1:4" ht="12.75">
      <c r="A90" s="124" t="s">
        <v>82</v>
      </c>
      <c r="B90" s="8"/>
      <c r="C90" s="123"/>
      <c r="D90" s="123">
        <v>2</v>
      </c>
    </row>
    <row r="91" spans="1:4" ht="12.75">
      <c r="A91" s="122" t="s">
        <v>40</v>
      </c>
      <c r="B91" s="8"/>
      <c r="C91" s="123"/>
      <c r="D91" s="123">
        <v>1</v>
      </c>
    </row>
    <row r="92" spans="1:4" ht="12.75">
      <c r="A92" s="124" t="s">
        <v>116</v>
      </c>
      <c r="B92" s="8"/>
      <c r="C92" s="123"/>
      <c r="D92" s="123">
        <v>1</v>
      </c>
    </row>
    <row r="93" spans="1:4" ht="13.5" thickBot="1">
      <c r="A93" s="125" t="s">
        <v>64</v>
      </c>
      <c r="B93" s="9"/>
      <c r="C93" s="126"/>
      <c r="D93" s="126">
        <v>0</v>
      </c>
    </row>
  </sheetData>
  <sheetProtection/>
  <mergeCells count="11">
    <mergeCell ref="I4:I5"/>
    <mergeCell ref="J4:O4"/>
    <mergeCell ref="A4:A5"/>
    <mergeCell ref="P4:P5"/>
    <mergeCell ref="H4:H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55" bestFit="1" customWidth="1"/>
    <col min="2" max="2" width="6.00390625" style="55" bestFit="1" customWidth="1"/>
    <col min="3" max="3" width="6.25390625" style="55" customWidth="1"/>
    <col min="4" max="4" width="24.125" style="55" customWidth="1"/>
    <col min="5" max="5" width="28.625" style="55" bestFit="1" customWidth="1"/>
    <col min="6" max="6" width="13.25390625" style="55" bestFit="1" customWidth="1"/>
    <col min="7" max="7" width="18.625" style="55" bestFit="1" customWidth="1"/>
    <col min="8" max="8" width="6.625" style="79" bestFit="1" customWidth="1"/>
    <col min="9" max="9" width="6.00390625" style="55" bestFit="1" customWidth="1"/>
    <col min="10" max="10" width="6.625" style="55" bestFit="1" customWidth="1"/>
    <col min="11" max="11" width="8.875" style="55" customWidth="1"/>
    <col min="12" max="16384" width="9.125" style="55" customWidth="1"/>
  </cols>
  <sheetData>
    <row r="1" spans="5:11" ht="20.25">
      <c r="E1" s="56" t="s">
        <v>37</v>
      </c>
      <c r="F1" s="57"/>
      <c r="H1" s="58"/>
      <c r="I1" s="56"/>
      <c r="J1" s="56"/>
      <c r="K1" s="82"/>
    </row>
    <row r="2" spans="4:11" s="64" customFormat="1" ht="12" thickBot="1">
      <c r="D2" s="65"/>
      <c r="E2" s="65"/>
      <c r="F2" s="65"/>
      <c r="G2" s="65"/>
      <c r="H2" s="66"/>
      <c r="I2" s="65"/>
      <c r="J2" s="65"/>
      <c r="K2" s="83"/>
    </row>
    <row r="3" spans="1:11" s="63" customFormat="1" ht="12.75" customHeight="1">
      <c r="A3" s="117" t="s">
        <v>34</v>
      </c>
      <c r="B3" s="111" t="s">
        <v>10</v>
      </c>
      <c r="C3" s="111" t="s">
        <v>2</v>
      </c>
      <c r="D3" s="111" t="s">
        <v>3</v>
      </c>
      <c r="E3" s="111" t="s">
        <v>7</v>
      </c>
      <c r="F3" s="111" t="s">
        <v>8</v>
      </c>
      <c r="G3" s="111" t="s">
        <v>4</v>
      </c>
      <c r="H3" s="113" t="s">
        <v>38</v>
      </c>
      <c r="I3" s="115" t="s">
        <v>35</v>
      </c>
      <c r="J3" s="116"/>
      <c r="K3" s="153"/>
    </row>
    <row r="4" spans="1:11" s="71" customFormat="1" ht="12" thickBot="1">
      <c r="A4" s="118"/>
      <c r="B4" s="112"/>
      <c r="C4" s="112"/>
      <c r="D4" s="112"/>
      <c r="E4" s="112"/>
      <c r="F4" s="112"/>
      <c r="G4" s="112"/>
      <c r="H4" s="114"/>
      <c r="I4" s="73" t="s">
        <v>1</v>
      </c>
      <c r="J4" s="73" t="s">
        <v>36</v>
      </c>
      <c r="K4" s="154" t="s">
        <v>6</v>
      </c>
    </row>
    <row r="5" spans="1:11" ht="12.75">
      <c r="A5" s="84"/>
      <c r="B5" s="85"/>
      <c r="C5" s="85"/>
      <c r="D5" s="94" t="s">
        <v>134</v>
      </c>
      <c r="E5" s="72"/>
      <c r="F5" s="86"/>
      <c r="G5" s="85"/>
      <c r="H5" s="87"/>
      <c r="I5" s="85"/>
      <c r="J5" s="85"/>
      <c r="K5" s="88"/>
    </row>
    <row r="6" spans="1:11" ht="12.75">
      <c r="A6" s="89">
        <v>12</v>
      </c>
      <c r="B6" s="4">
        <v>1</v>
      </c>
      <c r="C6" s="4" t="s">
        <v>18</v>
      </c>
      <c r="D6" s="1" t="s">
        <v>43</v>
      </c>
      <c r="E6" s="4" t="s">
        <v>44</v>
      </c>
      <c r="F6" s="2">
        <v>30193</v>
      </c>
      <c r="G6" s="4" t="s">
        <v>9</v>
      </c>
      <c r="H6" s="3">
        <v>60</v>
      </c>
      <c r="I6" s="4">
        <v>30</v>
      </c>
      <c r="J6" s="4">
        <v>52</v>
      </c>
      <c r="K6" s="155">
        <f aca="true" t="shared" si="0" ref="K6:K18">J6*I6</f>
        <v>1560</v>
      </c>
    </row>
    <row r="7" spans="1:11" ht="12.75">
      <c r="A7" s="89">
        <v>5</v>
      </c>
      <c r="B7" s="4">
        <v>2</v>
      </c>
      <c r="C7" s="4" t="s">
        <v>18</v>
      </c>
      <c r="D7" s="4" t="s">
        <v>56</v>
      </c>
      <c r="E7" s="4" t="s">
        <v>50</v>
      </c>
      <c r="F7" s="2">
        <v>30491</v>
      </c>
      <c r="G7" s="4" t="s">
        <v>9</v>
      </c>
      <c r="H7" s="3">
        <v>52.55</v>
      </c>
      <c r="I7" s="4">
        <v>27.5</v>
      </c>
      <c r="J7" s="4">
        <v>44</v>
      </c>
      <c r="K7" s="155">
        <f t="shared" si="0"/>
        <v>1210</v>
      </c>
    </row>
    <row r="8" spans="1:11" ht="12.75">
      <c r="A8" s="89">
        <v>3</v>
      </c>
      <c r="B8" s="4">
        <v>3</v>
      </c>
      <c r="C8" s="4" t="s">
        <v>18</v>
      </c>
      <c r="D8" s="4" t="s">
        <v>52</v>
      </c>
      <c r="E8" s="4" t="s">
        <v>53</v>
      </c>
      <c r="F8" s="2">
        <v>31112</v>
      </c>
      <c r="G8" s="4" t="s">
        <v>9</v>
      </c>
      <c r="H8" s="3">
        <v>48.75</v>
      </c>
      <c r="I8" s="4">
        <v>25</v>
      </c>
      <c r="J8" s="4">
        <v>43</v>
      </c>
      <c r="K8" s="155">
        <f t="shared" si="0"/>
        <v>1075</v>
      </c>
    </row>
    <row r="9" spans="1:11" ht="12.75">
      <c r="A9" s="89">
        <v>2</v>
      </c>
      <c r="B9" s="4">
        <v>4</v>
      </c>
      <c r="C9" s="4" t="s">
        <v>18</v>
      </c>
      <c r="D9" s="4" t="s">
        <v>57</v>
      </c>
      <c r="E9" s="4" t="s">
        <v>44</v>
      </c>
      <c r="F9" s="2">
        <v>36062</v>
      </c>
      <c r="G9" s="4" t="s">
        <v>9</v>
      </c>
      <c r="H9" s="3">
        <v>64.2</v>
      </c>
      <c r="I9" s="4">
        <v>32.5</v>
      </c>
      <c r="J9" s="4">
        <v>36</v>
      </c>
      <c r="K9" s="155">
        <f t="shared" si="0"/>
        <v>1170</v>
      </c>
    </row>
    <row r="10" spans="1:11" ht="12.75">
      <c r="A10" s="89">
        <v>1</v>
      </c>
      <c r="B10" s="4">
        <v>5</v>
      </c>
      <c r="C10" s="4" t="s">
        <v>18</v>
      </c>
      <c r="D10" s="4" t="s">
        <v>115</v>
      </c>
      <c r="E10" s="4" t="s">
        <v>116</v>
      </c>
      <c r="F10" s="2">
        <v>29955</v>
      </c>
      <c r="G10" s="4" t="s">
        <v>9</v>
      </c>
      <c r="H10" s="3">
        <v>63.25</v>
      </c>
      <c r="I10" s="4">
        <v>32.5</v>
      </c>
      <c r="J10" s="4">
        <v>27</v>
      </c>
      <c r="K10" s="155">
        <f t="shared" si="0"/>
        <v>877.5</v>
      </c>
    </row>
    <row r="11" spans="1:11" ht="12.75">
      <c r="A11" s="89"/>
      <c r="B11" s="4"/>
      <c r="C11" s="4"/>
      <c r="D11" s="152" t="s">
        <v>135</v>
      </c>
      <c r="E11" s="4"/>
      <c r="F11" s="2"/>
      <c r="G11" s="4"/>
      <c r="H11" s="3"/>
      <c r="I11" s="4"/>
      <c r="J11" s="4"/>
      <c r="K11" s="155"/>
    </row>
    <row r="12" spans="1:11" ht="12.75">
      <c r="A12" s="89" t="s">
        <v>123</v>
      </c>
      <c r="B12" s="4">
        <v>1</v>
      </c>
      <c r="C12" s="4" t="s">
        <v>18</v>
      </c>
      <c r="D12" s="4" t="s">
        <v>117</v>
      </c>
      <c r="E12" s="4" t="s">
        <v>76</v>
      </c>
      <c r="F12" s="2">
        <v>37428</v>
      </c>
      <c r="G12" s="4" t="s">
        <v>72</v>
      </c>
      <c r="H12" s="3">
        <v>21.5</v>
      </c>
      <c r="I12" s="4">
        <v>27.5</v>
      </c>
      <c r="J12" s="4">
        <v>28</v>
      </c>
      <c r="K12" s="155">
        <f t="shared" si="0"/>
        <v>770</v>
      </c>
    </row>
    <row r="13" spans="1:11" ht="12.75">
      <c r="A13" s="89"/>
      <c r="B13" s="4"/>
      <c r="C13" s="4"/>
      <c r="D13" s="152" t="s">
        <v>136</v>
      </c>
      <c r="E13" s="4"/>
      <c r="F13" s="2"/>
      <c r="G13" s="4"/>
      <c r="H13" s="3"/>
      <c r="I13" s="4"/>
      <c r="J13" s="4"/>
      <c r="K13" s="155"/>
    </row>
    <row r="14" spans="1:11" ht="12.75">
      <c r="A14" s="89">
        <v>12</v>
      </c>
      <c r="B14" s="4">
        <v>1</v>
      </c>
      <c r="C14" s="4" t="s">
        <v>18</v>
      </c>
      <c r="D14" s="4" t="s">
        <v>92</v>
      </c>
      <c r="E14" s="4" t="s">
        <v>93</v>
      </c>
      <c r="F14" s="2">
        <v>27875</v>
      </c>
      <c r="G14" s="4" t="s">
        <v>9</v>
      </c>
      <c r="H14" s="3">
        <v>98.8</v>
      </c>
      <c r="I14" s="4">
        <v>100</v>
      </c>
      <c r="J14" s="4">
        <v>31</v>
      </c>
      <c r="K14" s="155">
        <f t="shared" si="0"/>
        <v>3100</v>
      </c>
    </row>
    <row r="15" spans="1:11" ht="12.75">
      <c r="A15" s="96">
        <v>5</v>
      </c>
      <c r="B15" s="78">
        <v>2</v>
      </c>
      <c r="C15" s="4" t="s">
        <v>18</v>
      </c>
      <c r="D15" s="78" t="s">
        <v>94</v>
      </c>
      <c r="E15" s="78" t="s">
        <v>95</v>
      </c>
      <c r="F15" s="97">
        <v>29303</v>
      </c>
      <c r="G15" s="4" t="s">
        <v>9</v>
      </c>
      <c r="H15" s="98">
        <v>69.6</v>
      </c>
      <c r="I15" s="78">
        <v>70</v>
      </c>
      <c r="J15" s="78">
        <v>29</v>
      </c>
      <c r="K15" s="155">
        <f t="shared" si="0"/>
        <v>2030</v>
      </c>
    </row>
    <row r="16" spans="1:11" ht="12.75">
      <c r="A16" s="96">
        <v>3</v>
      </c>
      <c r="B16" s="78">
        <v>3</v>
      </c>
      <c r="C16" s="4" t="s">
        <v>18</v>
      </c>
      <c r="D16" s="78" t="s">
        <v>75</v>
      </c>
      <c r="E16" s="78" t="s">
        <v>76</v>
      </c>
      <c r="F16" s="97">
        <v>34089</v>
      </c>
      <c r="G16" s="4" t="s">
        <v>9</v>
      </c>
      <c r="H16" s="98">
        <v>67.45</v>
      </c>
      <c r="I16" s="78">
        <v>67.5</v>
      </c>
      <c r="J16" s="78">
        <v>28</v>
      </c>
      <c r="K16" s="155">
        <f t="shared" si="0"/>
        <v>1890</v>
      </c>
    </row>
    <row r="17" spans="1:11" ht="12.75">
      <c r="A17" s="96">
        <v>2</v>
      </c>
      <c r="B17" s="78">
        <v>4</v>
      </c>
      <c r="C17" s="4" t="s">
        <v>18</v>
      </c>
      <c r="D17" s="78" t="s">
        <v>81</v>
      </c>
      <c r="E17" s="78" t="s">
        <v>82</v>
      </c>
      <c r="F17" s="97">
        <v>32415</v>
      </c>
      <c r="G17" s="4" t="s">
        <v>9</v>
      </c>
      <c r="H17" s="98">
        <v>66.7</v>
      </c>
      <c r="I17" s="78">
        <v>67.5</v>
      </c>
      <c r="J17" s="78">
        <v>17</v>
      </c>
      <c r="K17" s="156">
        <f t="shared" si="0"/>
        <v>1147.5</v>
      </c>
    </row>
    <row r="18" spans="1:11" ht="13.5" thickBot="1">
      <c r="A18" s="90">
        <v>1</v>
      </c>
      <c r="B18" s="91">
        <v>5</v>
      </c>
      <c r="C18" s="91" t="s">
        <v>18</v>
      </c>
      <c r="D18" s="91" t="s">
        <v>103</v>
      </c>
      <c r="E18" s="91" t="s">
        <v>104</v>
      </c>
      <c r="F18" s="92">
        <v>31699</v>
      </c>
      <c r="G18" s="91" t="s">
        <v>9</v>
      </c>
      <c r="H18" s="93">
        <v>114.95</v>
      </c>
      <c r="I18" s="91">
        <v>115</v>
      </c>
      <c r="J18" s="91">
        <v>15</v>
      </c>
      <c r="K18" s="157">
        <f t="shared" si="0"/>
        <v>1725</v>
      </c>
    </row>
    <row r="20" spans="1:53" s="5" customFormat="1" ht="12.75">
      <c r="A20" s="51" t="s">
        <v>13</v>
      </c>
      <c r="D20" s="5" t="s">
        <v>14</v>
      </c>
      <c r="G20" s="39"/>
      <c r="H20" s="33"/>
      <c r="I20" s="33"/>
      <c r="J20" s="33"/>
      <c r="K20" s="33"/>
      <c r="L20" s="42"/>
      <c r="M20" s="24"/>
      <c r="N20" s="24"/>
      <c r="O20" s="25"/>
      <c r="P20" s="26"/>
      <c r="Q20" s="25"/>
      <c r="R20" s="26"/>
      <c r="S20" s="24"/>
      <c r="T20" s="24"/>
      <c r="U20" s="24"/>
      <c r="V20" s="24"/>
      <c r="W20" s="25"/>
      <c r="X20" s="26"/>
      <c r="Y20" s="25"/>
      <c r="Z20" s="2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5" customFormat="1" ht="12.75">
      <c r="A21" s="51" t="s">
        <v>15</v>
      </c>
      <c r="D21" s="5" t="s">
        <v>21</v>
      </c>
      <c r="G21" s="39"/>
      <c r="H21" s="33"/>
      <c r="I21" s="33"/>
      <c r="J21" s="33"/>
      <c r="K21" s="33"/>
      <c r="L21" s="42"/>
      <c r="M21" s="24"/>
      <c r="N21" s="24"/>
      <c r="O21" s="25"/>
      <c r="P21" s="26"/>
      <c r="Q21" s="25"/>
      <c r="R21" s="26"/>
      <c r="S21" s="24"/>
      <c r="T21" s="24"/>
      <c r="U21" s="24"/>
      <c r="V21" s="24"/>
      <c r="W21" s="25"/>
      <c r="X21" s="26"/>
      <c r="Y21" s="25"/>
      <c r="Z21" s="2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5" customFormat="1" ht="12.75">
      <c r="A22" s="51" t="s">
        <v>16</v>
      </c>
      <c r="D22" s="5" t="s">
        <v>17</v>
      </c>
      <c r="G22" s="39"/>
      <c r="H22" s="33"/>
      <c r="I22" s="33"/>
      <c r="J22" s="33"/>
      <c r="K22" s="33"/>
      <c r="L22" s="42"/>
      <c r="M22" s="24"/>
      <c r="N22" s="24"/>
      <c r="O22" s="25"/>
      <c r="P22" s="26"/>
      <c r="Q22" s="25"/>
      <c r="R22" s="26"/>
      <c r="S22" s="24"/>
      <c r="T22" s="24"/>
      <c r="U22" s="24"/>
      <c r="V22" s="24"/>
      <c r="W22" s="25"/>
      <c r="X22" s="26"/>
      <c r="Y22" s="25"/>
      <c r="Z22" s="2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5" customFormat="1" ht="12.75">
      <c r="A23" s="51" t="s">
        <v>20</v>
      </c>
      <c r="D23" s="5" t="s">
        <v>62</v>
      </c>
      <c r="G23" s="39"/>
      <c r="H23" s="33"/>
      <c r="I23" s="33"/>
      <c r="J23" s="33"/>
      <c r="K23" s="33"/>
      <c r="L23" s="42"/>
      <c r="M23" s="24"/>
      <c r="N23" s="24"/>
      <c r="O23" s="25"/>
      <c r="P23" s="26"/>
      <c r="Q23" s="25"/>
      <c r="R23" s="26"/>
      <c r="S23" s="24"/>
      <c r="T23" s="24"/>
      <c r="U23" s="24"/>
      <c r="V23" s="24"/>
      <c r="W23" s="25"/>
      <c r="X23" s="26"/>
      <c r="Y23" s="25"/>
      <c r="Z23" s="2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</sheetData>
  <sheetProtection/>
  <mergeCells count="9">
    <mergeCell ref="F3:F4"/>
    <mergeCell ref="G3:G4"/>
    <mergeCell ref="H3:H4"/>
    <mergeCell ref="I3:K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55" customWidth="1"/>
    <col min="2" max="2" width="5.875" style="55" bestFit="1" customWidth="1"/>
    <col min="3" max="3" width="26.375" style="55" customWidth="1"/>
    <col min="4" max="4" width="17.25390625" style="55" customWidth="1"/>
    <col min="5" max="5" width="12.625" style="55" hidden="1" customWidth="1"/>
    <col min="6" max="6" width="13.625" style="55" customWidth="1"/>
    <col min="7" max="7" width="15.625" style="55" customWidth="1"/>
    <col min="8" max="8" width="7.625" style="79" bestFit="1" customWidth="1"/>
    <col min="9" max="9" width="4.00390625" style="55" bestFit="1" customWidth="1"/>
    <col min="10" max="11" width="5.625" style="80" bestFit="1" customWidth="1"/>
    <col min="12" max="12" width="6.625" style="63" customWidth="1"/>
    <col min="13" max="13" width="8.625" style="62" hidden="1" customWidth="1"/>
    <col min="14" max="14" width="6.00390625" style="55" bestFit="1" customWidth="1"/>
    <col min="15" max="15" width="6.00390625" style="55" customWidth="1"/>
    <col min="16" max="16" width="5.625" style="55" bestFit="1" customWidth="1"/>
    <col min="17" max="17" width="6.625" style="63" bestFit="1" customWidth="1"/>
    <col min="18" max="18" width="7.625" style="62" hidden="1" customWidth="1"/>
    <col min="19" max="19" width="7.375" style="63" hidden="1" customWidth="1"/>
    <col min="20" max="21" width="8.625" style="62" hidden="1" customWidth="1"/>
    <col min="22" max="22" width="23.75390625" style="63" customWidth="1"/>
    <col min="23" max="16384" width="9.125" style="55" customWidth="1"/>
  </cols>
  <sheetData>
    <row r="1" spans="3:19" ht="20.25">
      <c r="C1" s="56"/>
      <c r="D1" s="56" t="s">
        <v>26</v>
      </c>
      <c r="E1" s="57"/>
      <c r="H1" s="58"/>
      <c r="I1" s="56"/>
      <c r="J1" s="59"/>
      <c r="K1" s="59"/>
      <c r="L1" s="56"/>
      <c r="M1" s="60"/>
      <c r="N1" s="56"/>
      <c r="O1" s="56"/>
      <c r="P1" s="56"/>
      <c r="Q1" s="61"/>
      <c r="S1" s="55"/>
    </row>
    <row r="2" spans="3:22" s="64" customFormat="1" ht="12" thickBot="1">
      <c r="C2" s="65"/>
      <c r="D2" s="65"/>
      <c r="E2" s="65"/>
      <c r="F2" s="65"/>
      <c r="G2" s="65"/>
      <c r="H2" s="66"/>
      <c r="I2" s="65"/>
      <c r="J2" s="67"/>
      <c r="K2" s="67"/>
      <c r="L2" s="65"/>
      <c r="M2" s="68"/>
      <c r="N2" s="65"/>
      <c r="O2" s="65"/>
      <c r="P2" s="65"/>
      <c r="Q2" s="69"/>
      <c r="R2" s="70"/>
      <c r="T2" s="70"/>
      <c r="U2" s="70"/>
      <c r="V2" s="71"/>
    </row>
    <row r="3" spans="1:22" ht="12.75" customHeight="1" thickBot="1">
      <c r="A3" s="117" t="s">
        <v>10</v>
      </c>
      <c r="B3" s="111" t="s">
        <v>2</v>
      </c>
      <c r="C3" s="111" t="s">
        <v>3</v>
      </c>
      <c r="D3" s="111" t="s">
        <v>7</v>
      </c>
      <c r="E3" s="111" t="s">
        <v>8</v>
      </c>
      <c r="F3" s="111" t="s">
        <v>4</v>
      </c>
      <c r="G3" s="120" t="s">
        <v>27</v>
      </c>
      <c r="H3" s="113" t="s">
        <v>1</v>
      </c>
      <c r="I3" s="119" t="s">
        <v>28</v>
      </c>
      <c r="J3" s="119"/>
      <c r="K3" s="119"/>
      <c r="L3" s="195"/>
      <c r="M3" s="119"/>
      <c r="N3" s="119" t="s">
        <v>29</v>
      </c>
      <c r="O3" s="119"/>
      <c r="P3" s="119"/>
      <c r="Q3" s="195"/>
      <c r="R3" s="119"/>
      <c r="S3" s="119" t="s">
        <v>30</v>
      </c>
      <c r="T3" s="119"/>
      <c r="U3" s="100"/>
      <c r="V3" s="182" t="s">
        <v>31</v>
      </c>
    </row>
    <row r="4" spans="1:22" s="71" customFormat="1" ht="12" thickBot="1">
      <c r="A4" s="171"/>
      <c r="B4" s="172"/>
      <c r="C4" s="172"/>
      <c r="D4" s="172"/>
      <c r="E4" s="172"/>
      <c r="F4" s="172"/>
      <c r="G4" s="173"/>
      <c r="H4" s="174"/>
      <c r="I4" s="175">
        <v>1</v>
      </c>
      <c r="J4" s="176">
        <v>2</v>
      </c>
      <c r="K4" s="199">
        <v>3</v>
      </c>
      <c r="L4" s="196" t="s">
        <v>6</v>
      </c>
      <c r="M4" s="191" t="s">
        <v>0</v>
      </c>
      <c r="N4" s="175">
        <v>1</v>
      </c>
      <c r="O4" s="175">
        <v>2</v>
      </c>
      <c r="P4" s="187">
        <v>3</v>
      </c>
      <c r="Q4" s="196" t="s">
        <v>6</v>
      </c>
      <c r="R4" s="191" t="s">
        <v>0</v>
      </c>
      <c r="S4" s="175" t="s">
        <v>32</v>
      </c>
      <c r="T4" s="177" t="s">
        <v>0</v>
      </c>
      <c r="U4" s="178" t="s">
        <v>0</v>
      </c>
      <c r="V4" s="183" t="s">
        <v>33</v>
      </c>
    </row>
    <row r="5" spans="1:22" ht="12.75">
      <c r="A5" s="164"/>
      <c r="B5" s="165"/>
      <c r="C5" s="166" t="s">
        <v>137</v>
      </c>
      <c r="D5" s="167"/>
      <c r="E5" s="168"/>
      <c r="F5" s="134"/>
      <c r="G5" s="134"/>
      <c r="H5" s="169"/>
      <c r="I5" s="134"/>
      <c r="J5" s="165"/>
      <c r="K5" s="200"/>
      <c r="L5" s="184"/>
      <c r="M5" s="192"/>
      <c r="N5" s="134"/>
      <c r="O5" s="165"/>
      <c r="P5" s="188"/>
      <c r="Q5" s="184"/>
      <c r="R5" s="192"/>
      <c r="S5" s="134"/>
      <c r="T5" s="170"/>
      <c r="U5" s="179"/>
      <c r="V5" s="184"/>
    </row>
    <row r="6" spans="1:65" s="78" customFormat="1" ht="12.75">
      <c r="A6" s="158"/>
      <c r="B6" s="4" t="s">
        <v>12</v>
      </c>
      <c r="C6" s="35" t="s">
        <v>101</v>
      </c>
      <c r="D6" s="4" t="s">
        <v>102</v>
      </c>
      <c r="E6" s="74">
        <v>35140</v>
      </c>
      <c r="F6" s="4" t="s">
        <v>9</v>
      </c>
      <c r="G6" s="2">
        <v>35041</v>
      </c>
      <c r="H6" s="75">
        <v>88.35</v>
      </c>
      <c r="I6" s="4">
        <v>65</v>
      </c>
      <c r="J6" s="35">
        <v>80</v>
      </c>
      <c r="K6" s="201">
        <v>82.5</v>
      </c>
      <c r="L6" s="197">
        <v>82.5</v>
      </c>
      <c r="M6" s="193" t="e">
        <f>L6*#REF!</f>
        <v>#REF!</v>
      </c>
      <c r="N6" s="4">
        <v>45</v>
      </c>
      <c r="O6" s="35">
        <v>52.5</v>
      </c>
      <c r="P6" s="189">
        <v>55</v>
      </c>
      <c r="Q6" s="197">
        <v>55</v>
      </c>
      <c r="R6" s="193" t="e">
        <f>Q6*#REF!</f>
        <v>#REF!</v>
      </c>
      <c r="S6" s="4">
        <f>Q6+L6</f>
        <v>137.5</v>
      </c>
      <c r="T6" s="76" t="e">
        <f>S6*#REF!</f>
        <v>#REF!</v>
      </c>
      <c r="U6" s="180" t="e">
        <f>#REF!*#REF!</f>
        <v>#REF!</v>
      </c>
      <c r="V6" s="185">
        <f>L6+Q6</f>
        <v>137.5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77"/>
    </row>
    <row r="7" spans="1:22" ht="13.5" thickBot="1">
      <c r="A7" s="159"/>
      <c r="B7" s="91" t="s">
        <v>12</v>
      </c>
      <c r="C7" s="160" t="s">
        <v>103</v>
      </c>
      <c r="D7" s="91" t="s">
        <v>104</v>
      </c>
      <c r="E7" s="161">
        <v>33189</v>
      </c>
      <c r="F7" s="91" t="s">
        <v>9</v>
      </c>
      <c r="G7" s="92">
        <v>31699</v>
      </c>
      <c r="H7" s="93">
        <v>114.95</v>
      </c>
      <c r="I7" s="91">
        <v>105</v>
      </c>
      <c r="J7" s="162">
        <v>115</v>
      </c>
      <c r="K7" s="202">
        <v>120</v>
      </c>
      <c r="L7" s="198">
        <v>120</v>
      </c>
      <c r="M7" s="194" t="e">
        <f>L7*#REF!</f>
        <v>#REF!</v>
      </c>
      <c r="N7" s="91">
        <v>65</v>
      </c>
      <c r="O7" s="162">
        <v>70</v>
      </c>
      <c r="P7" s="190">
        <v>75</v>
      </c>
      <c r="Q7" s="198">
        <v>75</v>
      </c>
      <c r="R7" s="194" t="e">
        <f>Q7*#REF!</f>
        <v>#REF!</v>
      </c>
      <c r="S7" s="91">
        <f>Q7+L7</f>
        <v>195</v>
      </c>
      <c r="T7" s="163" t="e">
        <f>S7*#REF!</f>
        <v>#REF!</v>
      </c>
      <c r="U7" s="181" t="e">
        <f>#REF!*#REF!</f>
        <v>#REF!</v>
      </c>
      <c r="V7" s="186">
        <f>L7+Q7</f>
        <v>195</v>
      </c>
    </row>
    <row r="9" spans="1:4" ht="12.75">
      <c r="A9" s="81" t="s">
        <v>13</v>
      </c>
      <c r="D9" s="81" t="s">
        <v>14</v>
      </c>
    </row>
    <row r="10" spans="1:4" ht="12.75">
      <c r="A10" s="81" t="s">
        <v>15</v>
      </c>
      <c r="D10" s="81" t="s">
        <v>21</v>
      </c>
    </row>
    <row r="11" spans="1:4" ht="12.75">
      <c r="A11" s="81" t="s">
        <v>16</v>
      </c>
      <c r="D11" s="81" t="s">
        <v>17</v>
      </c>
    </row>
    <row r="12" spans="1:4" ht="12.75">
      <c r="A12" s="81" t="s">
        <v>20</v>
      </c>
      <c r="D12" s="81" t="s">
        <v>62</v>
      </c>
    </row>
    <row r="13" spans="1:4" ht="12.75">
      <c r="A13" s="81"/>
      <c r="D13" s="81"/>
    </row>
    <row r="14" spans="1:4" ht="12.75">
      <c r="A14" s="81"/>
      <c r="D14" s="81"/>
    </row>
    <row r="15" spans="1:4" ht="12.75">
      <c r="A15" s="81"/>
      <c r="D15" s="81"/>
    </row>
    <row r="16" spans="1:4" ht="12.75">
      <c r="A16" s="81"/>
      <c r="D16" s="81"/>
    </row>
    <row r="17" spans="1:4" ht="12.75">
      <c r="A17" s="81"/>
      <c r="D17" s="81"/>
    </row>
    <row r="18" spans="1:4" ht="12.75">
      <c r="A18" s="81"/>
      <c r="D18" s="81"/>
    </row>
    <row r="19" spans="1:4" ht="12.75">
      <c r="A19" s="81"/>
      <c r="D19" s="81"/>
    </row>
    <row r="20" ht="12.75">
      <c r="D20" s="81"/>
    </row>
    <row r="21" ht="12.75">
      <c r="D21" s="81"/>
    </row>
    <row r="22" ht="12.75">
      <c r="D22" s="81"/>
    </row>
    <row r="23" ht="12.75">
      <c r="D23" s="81"/>
    </row>
    <row r="24" ht="12.75">
      <c r="D24" s="81"/>
    </row>
  </sheetData>
  <sheetProtection/>
  <mergeCells count="12">
    <mergeCell ref="C5:D5"/>
    <mergeCell ref="G3:G4"/>
    <mergeCell ref="H3:H4"/>
    <mergeCell ref="I3:M3"/>
    <mergeCell ref="N3:R3"/>
    <mergeCell ref="S3:T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2016-05-03T14:04:07Z</dcterms:modified>
  <cp:category/>
  <cp:version/>
  <cp:contentType/>
  <cp:contentStatus/>
</cp:coreProperties>
</file>